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web rodič a dítě 2015" sheetId="1" r:id="rId1"/>
  </sheets>
  <externalReferences>
    <externalReference r:id="rId2"/>
  </externalReferences>
  <definedNames>
    <definedName name="_xlnm.Print_Area" localSheetId="0">'web rodič a dítě 2015'!$D$1:$L$16</definedName>
  </definedNames>
  <calcPr calcId="125725"/>
</workbook>
</file>

<file path=xl/calcChain.xml><?xml version="1.0" encoding="utf-8"?>
<calcChain xmlns="http://schemas.openxmlformats.org/spreadsheetml/2006/main">
  <c r="B16" i="1"/>
  <c r="B15"/>
  <c r="B14"/>
  <c r="B13"/>
  <c r="B12"/>
  <c r="B11"/>
  <c r="B10"/>
  <c r="B9"/>
  <c r="B8"/>
  <c r="B7"/>
  <c r="B6"/>
  <c r="B5"/>
  <c r="B4"/>
  <c r="B3"/>
  <c r="B2"/>
  <c r="B1"/>
  <c r="C1" l="1"/>
  <c r="F1"/>
  <c r="H1"/>
  <c r="K1"/>
  <c r="C2"/>
  <c r="F2" s="1"/>
  <c r="C3"/>
  <c r="F3" s="1"/>
  <c r="C4"/>
  <c r="C5"/>
  <c r="C6"/>
  <c r="F6"/>
  <c r="H6"/>
  <c r="K6"/>
  <c r="C7"/>
  <c r="F7"/>
  <c r="H7"/>
  <c r="K7"/>
  <c r="C8"/>
  <c r="F8"/>
  <c r="H8"/>
  <c r="K8"/>
  <c r="D8"/>
  <c r="C9"/>
  <c r="F9"/>
  <c r="H9"/>
  <c r="K9"/>
  <c r="C10"/>
  <c r="F10"/>
  <c r="H10"/>
  <c r="K10"/>
  <c r="D10"/>
  <c r="C11"/>
  <c r="F11"/>
  <c r="H11"/>
  <c r="K11"/>
  <c r="C12"/>
  <c r="F12"/>
  <c r="H12"/>
  <c r="K12"/>
  <c r="D12"/>
  <c r="C13"/>
  <c r="F13"/>
  <c r="H13"/>
  <c r="K13"/>
  <c r="C14"/>
  <c r="F14"/>
  <c r="H14"/>
  <c r="K14"/>
  <c r="D14"/>
  <c r="C15"/>
  <c r="F15"/>
  <c r="H15"/>
  <c r="K15"/>
  <c r="C16"/>
  <c r="F16"/>
  <c r="H16"/>
  <c r="K16"/>
  <c r="D16"/>
  <c r="G1"/>
  <c r="J1"/>
  <c r="L1"/>
  <c r="G6"/>
  <c r="J6"/>
  <c r="L6"/>
  <c r="G7"/>
  <c r="J7"/>
  <c r="L7"/>
  <c r="G8"/>
  <c r="J8"/>
  <c r="L8"/>
  <c r="G9"/>
  <c r="J9"/>
  <c r="L9"/>
  <c r="G10"/>
  <c r="J10"/>
  <c r="L10"/>
  <c r="G11"/>
  <c r="J11"/>
  <c r="L11"/>
  <c r="G12"/>
  <c r="J12"/>
  <c r="L12"/>
  <c r="G13"/>
  <c r="J13"/>
  <c r="L13"/>
  <c r="G14"/>
  <c r="J14"/>
  <c r="L14"/>
  <c r="G15"/>
  <c r="J15"/>
  <c r="L15"/>
  <c r="G16"/>
  <c r="J16"/>
  <c r="L16"/>
  <c r="G3" l="1"/>
  <c r="G4"/>
  <c r="G5"/>
  <c r="G2"/>
  <c r="L4"/>
  <c r="L2"/>
  <c r="D15"/>
  <c r="D13"/>
  <c r="D11"/>
  <c r="D9"/>
  <c r="D7"/>
  <c r="L5"/>
  <c r="L3"/>
  <c r="H5"/>
  <c r="H3"/>
  <c r="H4"/>
  <c r="H2"/>
  <c r="J5"/>
  <c r="J4"/>
  <c r="J3"/>
  <c r="J2"/>
  <c r="K5"/>
  <c r="F5"/>
  <c r="K4"/>
  <c r="F4"/>
  <c r="K3"/>
  <c r="D2"/>
  <c r="K2"/>
  <c r="D5" l="1"/>
  <c r="D6"/>
  <c r="D3"/>
  <c r="D4"/>
  <c r="D1"/>
</calcChain>
</file>

<file path=xl/sharedStrings.xml><?xml version="1.0" encoding="utf-8"?>
<sst xmlns="http://schemas.openxmlformats.org/spreadsheetml/2006/main" count="152" uniqueCount="69">
  <si>
    <t>200m</t>
  </si>
  <si>
    <t>Místo konání: Stadion mládeže, Praha 6</t>
  </si>
  <si>
    <t>Hlavní rozhodčí: Ing. Ferdinand Bort</t>
  </si>
  <si>
    <t>kategorie</t>
  </si>
  <si>
    <t>Překážky</t>
  </si>
  <si>
    <t>Výška</t>
  </si>
  <si>
    <t>Koule</t>
  </si>
  <si>
    <t>MS</t>
  </si>
  <si>
    <t>Dálka</t>
  </si>
  <si>
    <t>Oštěp</t>
  </si>
  <si>
    <t>Bodováno: mužské složky - mužské tabulky; váhy náčiní a překážky dle kategorií; u veteránů navíc přepočet dle koeficientů</t>
  </si>
  <si>
    <t xml:space="preserve">                    ženské složky - ženské tabulky; váhy náčiní a překážky dle kategorií; u veteránek navíc přepočet dle koeficientů</t>
  </si>
  <si>
    <t xml:space="preserve">800m bodováno tak, že se výsledný čas oboduje 2x podle příslušných tabulek na 800m obou běžců (včetně veteránských koeficientů). </t>
  </si>
  <si>
    <t>Následně se dělí body dvěma.</t>
  </si>
  <si>
    <t>Štafetu rozbíhají rodiče.</t>
  </si>
  <si>
    <t>Časy měřeny elektricky.</t>
  </si>
  <si>
    <t>ASK Slavia Praha</t>
  </si>
  <si>
    <t>AC Praha 1890</t>
  </si>
  <si>
    <t>st. žáci</t>
  </si>
  <si>
    <t>st. žákyně</t>
  </si>
  <si>
    <t>M42</t>
  </si>
  <si>
    <t>body</t>
  </si>
  <si>
    <t>1.</t>
  </si>
  <si>
    <t>2.</t>
  </si>
  <si>
    <t>3.</t>
  </si>
  <si>
    <t>4.</t>
  </si>
  <si>
    <t>Výsledky zpracoval: Richard Vaculka</t>
  </si>
  <si>
    <t>Korel Vlastimil</t>
  </si>
  <si>
    <t>neregistrovaný</t>
  </si>
  <si>
    <t>Parásek Vladimír</t>
  </si>
  <si>
    <t>Lipový Ondřej</t>
  </si>
  <si>
    <t>Lipový Petr</t>
  </si>
  <si>
    <t>Ronovský Petr</t>
  </si>
  <si>
    <t>Korelová Kristýna</t>
  </si>
  <si>
    <t>TJ Slavoj Stará Boleslav</t>
  </si>
  <si>
    <t>Parásková Tereza</t>
  </si>
  <si>
    <t>Votinská Barbora</t>
  </si>
  <si>
    <t>Votinská Evženie</t>
  </si>
  <si>
    <t>2:09.97</t>
  </si>
  <si>
    <t>2:12.97</t>
  </si>
  <si>
    <t>2:21.40</t>
  </si>
  <si>
    <t>2:25.94</t>
  </si>
  <si>
    <t>Název závodu: VZ PAS - Víceboj rodič a dítě</t>
  </si>
  <si>
    <t>juniorky</t>
  </si>
  <si>
    <t>W44</t>
  </si>
  <si>
    <t>M37</t>
  </si>
  <si>
    <t>M70</t>
  </si>
  <si>
    <t>M43</t>
  </si>
  <si>
    <t>Datum: 17.10.2015</t>
  </si>
  <si>
    <t>80 m př.</t>
  </si>
  <si>
    <t>100 m př.</t>
  </si>
  <si>
    <t>3 kg</t>
  </si>
  <si>
    <t>4 kg</t>
  </si>
  <si>
    <t>7,26 kg</t>
  </si>
  <si>
    <t>Bort Ferdinand</t>
  </si>
  <si>
    <t>M71</t>
  </si>
  <si>
    <t>600 g</t>
  </si>
  <si>
    <t>800 g</t>
  </si>
  <si>
    <t>500 g</t>
  </si>
  <si>
    <t>800 m (2x400 m)</t>
  </si>
  <si>
    <t>Korelová Kristýna, Korel Vlastimil</t>
  </si>
  <si>
    <t>Parásková Tereza, Parásek Vladimír</t>
  </si>
  <si>
    <t>Lipový Ondřej, Lipový Petr</t>
  </si>
  <si>
    <t>Votinská Barbora, Votinská Evženie</t>
  </si>
  <si>
    <t>Pořadí ve víceboji</t>
  </si>
  <si>
    <t xml:space="preserve">POZNÁMKA: </t>
  </si>
  <si>
    <r>
      <t xml:space="preserve">800m mužů bodována dle bodovacích tabulek Atletiky Radotín pro </t>
    </r>
    <r>
      <rPr>
        <u/>
        <sz val="18"/>
        <rFont val="Garamond"/>
        <family val="1"/>
        <charset val="238"/>
      </rPr>
      <t>nespecialisty</t>
    </r>
  </si>
  <si>
    <t>Pořadatel závodů: SK Kotlářka Praha Praha</t>
  </si>
  <si>
    <t>SK Kotlářka Praha</t>
  </si>
</sst>
</file>

<file path=xl/styles.xml><?xml version="1.0" encoding="utf-8"?>
<styleSheet xmlns="http://schemas.openxmlformats.org/spreadsheetml/2006/main">
  <numFmts count="3">
    <numFmt numFmtId="164" formatCode="0;;"/>
    <numFmt numFmtId="165" formatCode="0.0"/>
    <numFmt numFmtId="166" formatCode="0.00;;"/>
  </numFmts>
  <fonts count="16">
    <font>
      <sz val="11"/>
      <color theme="1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4"/>
      <name val="Garamond"/>
      <family val="1"/>
      <charset val="238"/>
    </font>
    <font>
      <b/>
      <sz val="20"/>
      <name val="Garamond"/>
      <family val="1"/>
      <charset val="238"/>
    </font>
    <font>
      <b/>
      <sz val="14"/>
      <name val="Garamond"/>
      <family val="1"/>
      <charset val="238"/>
    </font>
    <font>
      <b/>
      <u/>
      <sz val="24"/>
      <name val="Garamond"/>
      <family val="1"/>
      <charset val="238"/>
    </font>
    <font>
      <b/>
      <sz val="18"/>
      <name val="Garamond"/>
      <family val="1"/>
      <charset val="238"/>
    </font>
    <font>
      <b/>
      <u/>
      <sz val="18"/>
      <name val="Garamond"/>
      <family val="1"/>
      <charset val="238"/>
    </font>
    <font>
      <sz val="18"/>
      <name val="Garamond"/>
      <family val="1"/>
      <charset val="238"/>
    </font>
    <font>
      <sz val="10"/>
      <name val="Arial CE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6"/>
      <name val="Garamond"/>
      <family val="1"/>
      <charset val="238"/>
    </font>
    <font>
      <sz val="16"/>
      <name val="Calibri"/>
      <family val="2"/>
      <charset val="238"/>
    </font>
    <font>
      <u/>
      <sz val="1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horizontal="right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/>
    <xf numFmtId="2" fontId="9" fillId="0" borderId="0" xfId="0" applyNumberFormat="1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165" fontId="9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6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1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14" fontId="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47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2" fillId="0" borderId="1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 wrapText="1"/>
    </xf>
    <xf numFmtId="2" fontId="9" fillId="0" borderId="0" xfId="0" applyNumberFormat="1" applyFont="1" applyAlignment="1">
      <alignment horizontal="right"/>
    </xf>
    <xf numFmtId="0" fontId="7" fillId="0" borderId="17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164" fontId="11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13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dic_dite_2013-10-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s"/>
      <sheetName val="startovka"/>
      <sheetName val="zadani"/>
      <sheetName val="prehled"/>
      <sheetName val="web"/>
      <sheetName val="vysledky"/>
      <sheetName val="disciplina"/>
      <sheetName val="překážky"/>
      <sheetName val="výška"/>
      <sheetName val="koule"/>
      <sheetName val="200m"/>
      <sheetName val="dálka"/>
      <sheetName val="oštěp"/>
      <sheetName val="800m"/>
    </sheetNames>
    <sheetDataSet>
      <sheetData sheetId="0"/>
      <sheetData sheetId="1"/>
      <sheetData sheetId="2"/>
      <sheetData sheetId="3">
        <row r="1">
          <cell r="C1" t="str">
            <v>DVOJICE</v>
          </cell>
          <cell r="D1" t="str">
            <v>ročník</v>
          </cell>
          <cell r="E1" t="str">
            <v>překážky</v>
          </cell>
          <cell r="F1" t="str">
            <v>body</v>
          </cell>
          <cell r="G1" t="str">
            <v>výška</v>
          </cell>
          <cell r="H1" t="str">
            <v>body</v>
          </cell>
          <cell r="I1" t="str">
            <v>koule</v>
          </cell>
          <cell r="J1" t="str">
            <v>body</v>
          </cell>
          <cell r="K1" t="str">
            <v>200m</v>
          </cell>
          <cell r="L1" t="str">
            <v>body</v>
          </cell>
          <cell r="M1" t="str">
            <v>dálka</v>
          </cell>
          <cell r="N1" t="str">
            <v>body</v>
          </cell>
          <cell r="O1" t="str">
            <v>oštěp</v>
          </cell>
          <cell r="P1" t="str">
            <v>body</v>
          </cell>
          <cell r="Q1" t="str">
            <v>2x400m</v>
          </cell>
          <cell r="R1" t="str">
            <v>body</v>
          </cell>
          <cell r="S1" t="str">
            <v>CELKEM</v>
          </cell>
        </row>
        <row r="2">
          <cell r="C2" t="str">
            <v>Michal Volf
Kristýna Volfová</v>
          </cell>
          <cell r="D2" t="str">
            <v>1961
1995</v>
          </cell>
          <cell r="E2" t="str">
            <v xml:space="preserve">
21.11</v>
          </cell>
          <cell r="F2" t="str">
            <v xml:space="preserve">
217</v>
          </cell>
          <cell r="G2" t="str">
            <v xml:space="preserve">137
</v>
          </cell>
          <cell r="H2" t="str">
            <v xml:space="preserve">480
</v>
          </cell>
          <cell r="I2" t="str">
            <v xml:space="preserve">7.79
</v>
          </cell>
          <cell r="J2" t="str">
            <v xml:space="preserve">451
</v>
          </cell>
          <cell r="K2" t="str">
            <v xml:space="preserve">
28.39</v>
          </cell>
          <cell r="L2" t="str">
            <v xml:space="preserve">
600</v>
          </cell>
          <cell r="M2" t="str">
            <v xml:space="preserve">414
</v>
          </cell>
          <cell r="N2" t="str">
            <v xml:space="preserve">425
</v>
          </cell>
          <cell r="O2" t="str">
            <v xml:space="preserve">
21.77</v>
          </cell>
          <cell r="P2" t="str">
            <v xml:space="preserve">
322</v>
          </cell>
          <cell r="Q2" t="str">
            <v>2:09.64</v>
          </cell>
          <cell r="R2">
            <v>979</v>
          </cell>
          <cell r="S2">
            <v>3474</v>
          </cell>
          <cell r="T2">
            <v>3474.0000020000002</v>
          </cell>
        </row>
        <row r="3">
          <cell r="C3" t="str">
            <v>Lucie Baziková
Justýna Baziková</v>
          </cell>
          <cell r="D3" t="str">
            <v>1964
1998</v>
          </cell>
          <cell r="E3" t="str">
            <v xml:space="preserve">
17.43</v>
          </cell>
          <cell r="F3" t="str">
            <v xml:space="preserve">
549</v>
          </cell>
          <cell r="G3" t="str">
            <v xml:space="preserve">
125</v>
          </cell>
          <cell r="H3" t="str">
            <v xml:space="preserve">
359</v>
          </cell>
          <cell r="I3" t="str">
            <v xml:space="preserve">5.58
</v>
          </cell>
          <cell r="J3" t="str">
            <v xml:space="preserve">341
</v>
          </cell>
          <cell r="K3" t="str">
            <v xml:space="preserve">36.25
</v>
          </cell>
          <cell r="L3" t="str">
            <v xml:space="preserve">381
</v>
          </cell>
          <cell r="M3" t="str">
            <v xml:space="preserve">355
</v>
          </cell>
          <cell r="N3" t="str">
            <v xml:space="preserve">401
</v>
          </cell>
          <cell r="O3" t="str">
            <v xml:space="preserve">
19.18</v>
          </cell>
          <cell r="P3" t="str">
            <v xml:space="preserve">
274</v>
          </cell>
          <cell r="Q3" t="str">
            <v>2:36.84</v>
          </cell>
          <cell r="R3">
            <v>731</v>
          </cell>
          <cell r="S3">
            <v>3036</v>
          </cell>
          <cell r="T3">
            <v>3036.0000030000001</v>
          </cell>
        </row>
        <row r="4">
          <cell r="C4" t="str">
            <v>Tomáš Kocábek
Tomáš Kocábek</v>
          </cell>
          <cell r="D4" t="str">
            <v>1972
1996</v>
          </cell>
          <cell r="E4" t="str">
            <v xml:space="preserve">
17.16</v>
          </cell>
          <cell r="F4" t="str">
            <v xml:space="preserve">
608</v>
          </cell>
          <cell r="G4" t="str">
            <v xml:space="preserve">
167</v>
          </cell>
          <cell r="H4" t="str">
            <v xml:space="preserve">
520</v>
          </cell>
          <cell r="I4" t="str">
            <v xml:space="preserve">6.9
</v>
          </cell>
          <cell r="J4" t="str">
            <v xml:space="preserve">354
</v>
          </cell>
          <cell r="K4" t="str">
            <v xml:space="preserve">29.96
</v>
          </cell>
          <cell r="L4" t="str">
            <v xml:space="preserve">350
</v>
          </cell>
          <cell r="M4" t="str">
            <v xml:space="preserve">414
</v>
          </cell>
          <cell r="N4" t="str">
            <v xml:space="preserve">301
</v>
          </cell>
          <cell r="O4" t="str">
            <v xml:space="preserve">
33.92</v>
          </cell>
          <cell r="P4" t="str">
            <v xml:space="preserve">
355</v>
          </cell>
          <cell r="Q4" t="str">
            <v>2:06.57</v>
          </cell>
          <cell r="R4">
            <v>831</v>
          </cell>
          <cell r="S4">
            <v>3319</v>
          </cell>
          <cell r="T4">
            <v>3319.000004</v>
          </cell>
        </row>
        <row r="5">
          <cell r="C5" t="str">
            <v>Vladimír Verner
Klára Vernerová</v>
          </cell>
          <cell r="D5" t="str">
            <v>1965
1993</v>
          </cell>
          <cell r="E5" t="str">
            <v xml:space="preserve">
18.04</v>
          </cell>
          <cell r="F5" t="str">
            <v xml:space="preserve">
484</v>
          </cell>
          <cell r="G5" t="str">
            <v xml:space="preserve">
146</v>
          </cell>
          <cell r="H5" t="str">
            <v xml:space="preserve">
577</v>
          </cell>
          <cell r="I5" t="str">
            <v xml:space="preserve">
7.72</v>
          </cell>
          <cell r="J5" t="str">
            <v xml:space="preserve">
381</v>
          </cell>
          <cell r="K5" t="str">
            <v xml:space="preserve">30.35
</v>
          </cell>
          <cell r="L5" t="str">
            <v xml:space="preserve">400
</v>
          </cell>
          <cell r="M5" t="str">
            <v xml:space="preserve">433
</v>
          </cell>
          <cell r="N5" t="str">
            <v xml:space="preserve">405
</v>
          </cell>
          <cell r="O5" t="str">
            <v xml:space="preserve">27.02
</v>
          </cell>
          <cell r="P5" t="str">
            <v xml:space="preserve">338
</v>
          </cell>
          <cell r="Q5" t="str">
            <v>2:20.25</v>
          </cell>
          <cell r="R5">
            <v>806</v>
          </cell>
          <cell r="S5">
            <v>3391</v>
          </cell>
          <cell r="T5">
            <v>3391.0000049999999</v>
          </cell>
        </row>
        <row r="6"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>
            <v>0</v>
          </cell>
          <cell r="T6">
            <v>6.0000000000000002E-6</v>
          </cell>
        </row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>
            <v>0</v>
          </cell>
          <cell r="T7">
            <v>6.9999999999999999E-6</v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>
            <v>0</v>
          </cell>
          <cell r="T8">
            <v>7.9999999999999996E-6</v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>
            <v>0</v>
          </cell>
          <cell r="T9">
            <v>9.0000000000000002E-6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>
            <v>0</v>
          </cell>
          <cell r="T10">
            <v>1.0000000000000001E-5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>
            <v>0</v>
          </cell>
          <cell r="T11">
            <v>1.1E-5</v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>
            <v>0</v>
          </cell>
          <cell r="T12">
            <v>1.2E-5</v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>
            <v>0</v>
          </cell>
          <cell r="T13">
            <v>1.2999999999999999E-5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>
            <v>0</v>
          </cell>
          <cell r="T14">
            <v>1.4E-5</v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>
            <v>0</v>
          </cell>
          <cell r="T15">
            <v>1.5E-5</v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>
            <v>0</v>
          </cell>
          <cell r="T16">
            <v>1.5999999999999999E-5</v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>
            <v>0</v>
          </cell>
          <cell r="T17">
            <v>1.7E-5</v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>
            <v>0</v>
          </cell>
          <cell r="T18">
            <v>1.8E-5</v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>
            <v>0</v>
          </cell>
          <cell r="T19">
            <v>1.9000000000000001E-5</v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>
            <v>0</v>
          </cell>
          <cell r="T20">
            <v>2.0000000000000002E-5</v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>
            <v>0</v>
          </cell>
          <cell r="T21">
            <v>2.0999999999999999E-5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177"/>
  <sheetViews>
    <sheetView tabSelected="1" topLeftCell="A17" zoomScale="61" zoomScaleNormal="61" workbookViewId="0">
      <selection activeCell="J42" sqref="J42"/>
    </sheetView>
  </sheetViews>
  <sheetFormatPr defaultRowHeight="15"/>
  <cols>
    <col min="1" max="1" width="9.140625" style="1"/>
    <col min="2" max="2" width="18.42578125" style="60" customWidth="1"/>
    <col min="3" max="3" width="15" style="49" customWidth="1"/>
    <col min="4" max="4" width="33.5703125" style="48" customWidth="1"/>
    <col min="5" max="5" width="19.28515625" style="52" customWidth="1"/>
    <col min="6" max="6" width="33.140625" style="1" customWidth="1"/>
    <col min="7" max="7" width="16.28515625" style="49" bestFit="1" customWidth="1"/>
    <col min="8" max="8" width="15.42578125" style="49" customWidth="1"/>
    <col min="9" max="9" width="15.42578125" style="60" customWidth="1"/>
    <col min="10" max="13" width="15.42578125" style="49" customWidth="1"/>
    <col min="14" max="14" width="9.140625" style="49"/>
    <col min="15" max="16384" width="9.140625" style="1"/>
  </cols>
  <sheetData>
    <row r="1" spans="2:12" ht="33" hidden="1" customHeight="1" thickBot="1">
      <c r="B1" s="60" t="e">
        <f>LARGE([1]prehled!$T$2:$T$21,ROW()-1)</f>
        <v>#NUM!</v>
      </c>
      <c r="C1" s="49" t="e">
        <f>MATCH(B1,[1]prehled!$T$2:$T$21,0)</f>
        <v>#NUM!</v>
      </c>
      <c r="D1" s="42" t="e">
        <f>IF(AND($B1&gt;=1,#REF!&lt;&gt;#REF!),ROW()-1,"")</f>
        <v>#NUM!</v>
      </c>
      <c r="E1" s="92"/>
      <c r="F1" s="43" t="e">
        <f>IF($B1&gt;=1,INDEX([1]prehled!$C:$S,$C1+1,COLUMN()-3),"")</f>
        <v>#NUM!</v>
      </c>
      <c r="G1" s="44" t="e">
        <f>IF($B1&gt;=1,INDEX([1]prehled!$C:$S,$C1+1,COLUMN()-3),"")</f>
        <v>#NUM!</v>
      </c>
      <c r="H1" s="45" t="e">
        <f>IF($B1&gt;=1,INDEX([1]prehled!$C:$S,$C1+1,COLUMN()-3),"")</f>
        <v>#NUM!</v>
      </c>
      <c r="I1" s="85"/>
      <c r="J1" s="46" t="e">
        <f>IF($B1&gt;=1,INDEX([1]prehled!$C:$S,$C1+1,COLUMN()-3),"")</f>
        <v>#NUM!</v>
      </c>
      <c r="K1" s="47" t="e">
        <f>IF($B1&gt;=1,INDEX([1]prehled!$C:$S,$C1+1,COLUMN()-3),"")</f>
        <v>#NUM!</v>
      </c>
      <c r="L1" s="46" t="e">
        <f>IF($B1&gt;=1,INDEX([1]prehled!$C:$S,$C1+1,COLUMN()-3),"")</f>
        <v>#NUM!</v>
      </c>
    </row>
    <row r="2" spans="2:12" ht="33" hidden="1" customHeight="1" thickBot="1">
      <c r="B2" s="60">
        <f>LARGE([1]prehled!$T$2:$T$21,ROW()-1)</f>
        <v>3474.0000020000002</v>
      </c>
      <c r="C2" s="49">
        <f>MATCH(B2,[1]prehled!$T$2:$T$21,0)</f>
        <v>1</v>
      </c>
      <c r="D2" s="42" t="e">
        <f>IF(AND($B2&gt;=1,#REF!&lt;&gt;#REF!),ROW()-1,"")</f>
        <v>#REF!</v>
      </c>
      <c r="E2" s="92"/>
      <c r="F2" s="43" t="str">
        <f>IF($B2&gt;=1,INDEX([1]prehled!$C:$S,$C2+1,COLUMN()-3),"")</f>
        <v xml:space="preserve">
21.11</v>
      </c>
      <c r="G2" s="44" t="str">
        <f>IF($B2&gt;=1,INDEX([1]prehled!$C:$S,$C2+1,COLUMN()-3),"")</f>
        <v xml:space="preserve">
217</v>
      </c>
      <c r="H2" s="45" t="str">
        <f>IF($B2&gt;=1,INDEX([1]prehled!$C:$S,$C2+1,COLUMN()-3),"")</f>
        <v xml:space="preserve">137
</v>
      </c>
      <c r="I2" s="85"/>
      <c r="J2" s="46" t="str">
        <f>IF($B2&gt;=1,INDEX([1]prehled!$C:$S,$C2+1,COLUMN()-3),"")</f>
        <v xml:space="preserve">7.79
</v>
      </c>
      <c r="K2" s="47" t="str">
        <f>IF($B2&gt;=1,INDEX([1]prehled!$C:$S,$C2+1,COLUMN()-3),"")</f>
        <v xml:space="preserve">451
</v>
      </c>
      <c r="L2" s="46" t="str">
        <f>IF($B2&gt;=1,INDEX([1]prehled!$C:$S,$C2+1,COLUMN()-3),"")</f>
        <v xml:space="preserve">
28.39</v>
      </c>
    </row>
    <row r="3" spans="2:12" ht="33" hidden="1" customHeight="1" thickBot="1">
      <c r="B3" s="60">
        <f>LARGE([1]prehled!$T$2:$T$21,ROW()-1)</f>
        <v>3391.0000049999999</v>
      </c>
      <c r="C3" s="49">
        <f>MATCH(B3,[1]prehled!$T$2:$T$21,0)</f>
        <v>4</v>
      </c>
      <c r="D3" s="42" t="e">
        <f>IF(AND($B3&gt;=1,#REF!&lt;&gt;#REF!),ROW()-1,"")</f>
        <v>#REF!</v>
      </c>
      <c r="E3" s="92"/>
      <c r="F3" s="43" t="str">
        <f>IF($B3&gt;=1,INDEX([1]prehled!$C:$S,$C3+1,COLUMN()-3),"")</f>
        <v xml:space="preserve">
18.04</v>
      </c>
      <c r="G3" s="44" t="str">
        <f>IF($B3&gt;=1,INDEX([1]prehled!$C:$S,$C3+1,COLUMN()-3),"")</f>
        <v xml:space="preserve">
484</v>
      </c>
      <c r="H3" s="45" t="str">
        <f>IF($B3&gt;=1,INDEX([1]prehled!$C:$S,$C3+1,COLUMN()-3),"")</f>
        <v xml:space="preserve">
146</v>
      </c>
      <c r="I3" s="85"/>
      <c r="J3" s="46" t="str">
        <f>IF($B3&gt;=1,INDEX([1]prehled!$C:$S,$C3+1,COLUMN()-3),"")</f>
        <v xml:space="preserve">
7.72</v>
      </c>
      <c r="K3" s="47" t="str">
        <f>IF($B3&gt;=1,INDEX([1]prehled!$C:$S,$C3+1,COLUMN()-3),"")</f>
        <v xml:space="preserve">
381</v>
      </c>
      <c r="L3" s="46" t="str">
        <f>IF($B3&gt;=1,INDEX([1]prehled!$C:$S,$C3+1,COLUMN()-3),"")</f>
        <v xml:space="preserve">30.35
</v>
      </c>
    </row>
    <row r="4" spans="2:12" ht="33" hidden="1" customHeight="1" thickBot="1">
      <c r="B4" s="60">
        <f>LARGE([1]prehled!$T$2:$T$21,ROW()-1)</f>
        <v>3319.000004</v>
      </c>
      <c r="C4" s="49">
        <f>MATCH(B4,[1]prehled!$T$2:$T$21,0)</f>
        <v>3</v>
      </c>
      <c r="D4" s="42" t="e">
        <f>IF(AND($B4&gt;=1,#REF!&lt;&gt;#REF!),ROW()-1,"")</f>
        <v>#REF!</v>
      </c>
      <c r="E4" s="92"/>
      <c r="F4" s="43" t="str">
        <f>IF($B4&gt;=1,INDEX([1]prehled!$C:$S,$C4+1,COLUMN()-3),"")</f>
        <v xml:space="preserve">
17.16</v>
      </c>
      <c r="G4" s="44" t="str">
        <f>IF($B4&gt;=1,INDEX([1]prehled!$C:$S,$C4+1,COLUMN()-3),"")</f>
        <v xml:space="preserve">
608</v>
      </c>
      <c r="H4" s="45" t="str">
        <f>IF($B4&gt;=1,INDEX([1]prehled!$C:$S,$C4+1,COLUMN()-3),"")</f>
        <v xml:space="preserve">
167</v>
      </c>
      <c r="I4" s="85"/>
      <c r="J4" s="46" t="str">
        <f>IF($B4&gt;=1,INDEX([1]prehled!$C:$S,$C4+1,COLUMN()-3),"")</f>
        <v xml:space="preserve">6.9
</v>
      </c>
      <c r="K4" s="47" t="str">
        <f>IF($B4&gt;=1,INDEX([1]prehled!$C:$S,$C4+1,COLUMN()-3),"")</f>
        <v xml:space="preserve">354
</v>
      </c>
      <c r="L4" s="46" t="str">
        <f>IF($B4&gt;=1,INDEX([1]prehled!$C:$S,$C4+1,COLUMN()-3),"")</f>
        <v xml:space="preserve">29.96
</v>
      </c>
    </row>
    <row r="5" spans="2:12" ht="33" hidden="1" customHeight="1" thickBot="1">
      <c r="B5" s="60">
        <f>LARGE([1]prehled!$T$2:$T$21,ROW()-1)</f>
        <v>3036.0000030000001</v>
      </c>
      <c r="C5" s="49">
        <f>MATCH(B5,[1]prehled!$T$2:$T$21,0)</f>
        <v>2</v>
      </c>
      <c r="D5" s="42" t="e">
        <f>IF(AND($B5&gt;=1,#REF!&lt;&gt;#REF!),ROW()-1,"")</f>
        <v>#REF!</v>
      </c>
      <c r="E5" s="92"/>
      <c r="F5" s="43" t="str">
        <f>IF($B5&gt;=1,INDEX([1]prehled!$C:$S,$C5+1,COLUMN()-3),"")</f>
        <v xml:space="preserve">
17.43</v>
      </c>
      <c r="G5" s="44" t="str">
        <f>IF($B5&gt;=1,INDEX([1]prehled!$C:$S,$C5+1,COLUMN()-3),"")</f>
        <v xml:space="preserve">
549</v>
      </c>
      <c r="H5" s="45" t="str">
        <f>IF($B5&gt;=1,INDEX([1]prehled!$C:$S,$C5+1,COLUMN()-3),"")</f>
        <v xml:space="preserve">
125</v>
      </c>
      <c r="I5" s="85"/>
      <c r="J5" s="46" t="str">
        <f>IF($B5&gt;=1,INDEX([1]prehled!$C:$S,$C5+1,COLUMN()-3),"")</f>
        <v xml:space="preserve">5.58
</v>
      </c>
      <c r="K5" s="47" t="str">
        <f>IF($B5&gt;=1,INDEX([1]prehled!$C:$S,$C5+1,COLUMN()-3),"")</f>
        <v xml:space="preserve">341
</v>
      </c>
      <c r="L5" s="46" t="str">
        <f>IF($B5&gt;=1,INDEX([1]prehled!$C:$S,$C5+1,COLUMN()-3),"")</f>
        <v xml:space="preserve">36.25
</v>
      </c>
    </row>
    <row r="6" spans="2:12" ht="33" hidden="1" customHeight="1" thickBot="1">
      <c r="B6" s="60">
        <f>LARGE([1]prehled!$T$2:$T$21,ROW()-1)</f>
        <v>2.0999999999999999E-5</v>
      </c>
      <c r="C6" s="49">
        <f>MATCH(B6,[1]prehled!$T$2:$T$21,0)</f>
        <v>20</v>
      </c>
      <c r="D6" s="42" t="e">
        <f>IF(AND($B6&gt;=1,#REF!&lt;&gt;#REF!),ROW()-1,"")</f>
        <v>#REF!</v>
      </c>
      <c r="E6" s="92"/>
      <c r="F6" s="43" t="str">
        <f>IF($B6&gt;=1,INDEX([1]prehled!$C:$S,$C6+1,COLUMN()-3),"")</f>
        <v/>
      </c>
      <c r="G6" s="44" t="str">
        <f>IF($B6&gt;=1,INDEX([1]prehled!$C:$S,$C6+1,COLUMN()-3),"")</f>
        <v/>
      </c>
      <c r="H6" s="45" t="str">
        <f>IF($B6&gt;=1,INDEX([1]prehled!$C:$S,$C6+1,COLUMN()-3),"")</f>
        <v/>
      </c>
      <c r="I6" s="85"/>
      <c r="J6" s="46" t="str">
        <f>IF($B6&gt;=1,INDEX([1]prehled!$C:$S,$C6+1,COLUMN()-3),"")</f>
        <v/>
      </c>
      <c r="K6" s="47" t="str">
        <f>IF($B6&gt;=1,INDEX([1]prehled!$C:$S,$C6+1,COLUMN()-3),"")</f>
        <v/>
      </c>
      <c r="L6" s="46" t="str">
        <f>IF($B6&gt;=1,INDEX([1]prehled!$C:$S,$C6+1,COLUMN()-3),"")</f>
        <v/>
      </c>
    </row>
    <row r="7" spans="2:12" ht="33" hidden="1" customHeight="1" thickBot="1">
      <c r="B7" s="60">
        <f>LARGE([1]prehled!$T$2:$T$21,ROW()-1)</f>
        <v>2.0000000000000002E-5</v>
      </c>
      <c r="C7" s="49">
        <f>MATCH(B7,[1]prehled!$T$2:$T$21,0)</f>
        <v>19</v>
      </c>
      <c r="D7" s="42" t="e">
        <f>IF(AND($B7&gt;=1,#REF!&lt;&gt;#REF!),ROW()-1,"")</f>
        <v>#REF!</v>
      </c>
      <c r="E7" s="92"/>
      <c r="F7" s="43" t="str">
        <f>IF($B7&gt;=1,INDEX([1]prehled!$C:$S,$C7+1,COLUMN()-3),"")</f>
        <v/>
      </c>
      <c r="G7" s="44" t="str">
        <f>IF($B7&gt;=1,INDEX([1]prehled!$C:$S,$C7+1,COLUMN()-3),"")</f>
        <v/>
      </c>
      <c r="H7" s="45" t="str">
        <f>IF($B7&gt;=1,INDEX([1]prehled!$C:$S,$C7+1,COLUMN()-3),"")</f>
        <v/>
      </c>
      <c r="I7" s="85"/>
      <c r="J7" s="46" t="str">
        <f>IF($B7&gt;=1,INDEX([1]prehled!$C:$S,$C7+1,COLUMN()-3),"")</f>
        <v/>
      </c>
      <c r="K7" s="47" t="str">
        <f>IF($B7&gt;=1,INDEX([1]prehled!$C:$S,$C7+1,COLUMN()-3),"")</f>
        <v/>
      </c>
      <c r="L7" s="46" t="str">
        <f>IF($B7&gt;=1,INDEX([1]prehled!$C:$S,$C7+1,COLUMN()-3),"")</f>
        <v/>
      </c>
    </row>
    <row r="8" spans="2:12" ht="33" hidden="1" customHeight="1" thickBot="1">
      <c r="B8" s="60">
        <f>LARGE([1]prehled!$T$2:$T$21,ROW()-1)</f>
        <v>1.9000000000000001E-5</v>
      </c>
      <c r="C8" s="49">
        <f>MATCH(B8,[1]prehled!$T$2:$T$21,0)</f>
        <v>18</v>
      </c>
      <c r="D8" s="42" t="e">
        <f>IF(AND($B8&gt;=1,#REF!&lt;&gt;#REF!),ROW()-1,"")</f>
        <v>#REF!</v>
      </c>
      <c r="E8" s="92"/>
      <c r="F8" s="43" t="str">
        <f>IF($B8&gt;=1,INDEX([1]prehled!$C:$S,$C8+1,COLUMN()-3),"")</f>
        <v/>
      </c>
      <c r="G8" s="44" t="str">
        <f>IF($B8&gt;=1,INDEX([1]prehled!$C:$S,$C8+1,COLUMN()-3),"")</f>
        <v/>
      </c>
      <c r="H8" s="45" t="str">
        <f>IF($B8&gt;=1,INDEX([1]prehled!$C:$S,$C8+1,COLUMN()-3),"")</f>
        <v/>
      </c>
      <c r="I8" s="85"/>
      <c r="J8" s="46" t="str">
        <f>IF($B8&gt;=1,INDEX([1]prehled!$C:$S,$C8+1,COLUMN()-3),"")</f>
        <v/>
      </c>
      <c r="K8" s="47" t="str">
        <f>IF($B8&gt;=1,INDEX([1]prehled!$C:$S,$C8+1,COLUMN()-3),"")</f>
        <v/>
      </c>
      <c r="L8" s="46" t="str">
        <f>IF($B8&gt;=1,INDEX([1]prehled!$C:$S,$C8+1,COLUMN()-3),"")</f>
        <v/>
      </c>
    </row>
    <row r="9" spans="2:12" ht="33" hidden="1" customHeight="1" thickBot="1">
      <c r="B9" s="60">
        <f>LARGE([1]prehled!$T$2:$T$21,ROW()-1)</f>
        <v>1.8E-5</v>
      </c>
      <c r="C9" s="49">
        <f>MATCH(B9,[1]prehled!$T$2:$T$21,0)</f>
        <v>17</v>
      </c>
      <c r="D9" s="42" t="e">
        <f>IF(AND($B9&gt;=1,#REF!&lt;&gt;#REF!),ROW()-1,"")</f>
        <v>#REF!</v>
      </c>
      <c r="E9" s="92"/>
      <c r="F9" s="43" t="str">
        <f>IF($B9&gt;=1,INDEX([1]prehled!$C:$S,$C9+1,COLUMN()-3),"")</f>
        <v/>
      </c>
      <c r="G9" s="44" t="str">
        <f>IF($B9&gt;=1,INDEX([1]prehled!$C:$S,$C9+1,COLUMN()-3),"")</f>
        <v/>
      </c>
      <c r="H9" s="45" t="str">
        <f>IF($B9&gt;=1,INDEX([1]prehled!$C:$S,$C9+1,COLUMN()-3),"")</f>
        <v/>
      </c>
      <c r="I9" s="85"/>
      <c r="J9" s="46" t="str">
        <f>IF($B9&gt;=1,INDEX([1]prehled!$C:$S,$C9+1,COLUMN()-3),"")</f>
        <v/>
      </c>
      <c r="K9" s="47" t="str">
        <f>IF($B9&gt;=1,INDEX([1]prehled!$C:$S,$C9+1,COLUMN()-3),"")</f>
        <v/>
      </c>
      <c r="L9" s="46" t="str">
        <f>IF($B9&gt;=1,INDEX([1]prehled!$C:$S,$C9+1,COLUMN()-3),"")</f>
        <v/>
      </c>
    </row>
    <row r="10" spans="2:12" ht="33" hidden="1" customHeight="1" thickBot="1">
      <c r="B10" s="60">
        <f>LARGE([1]prehled!$T$2:$T$21,ROW()-1)</f>
        <v>1.7E-5</v>
      </c>
      <c r="C10" s="49">
        <f>MATCH(B10,[1]prehled!$T$2:$T$21,0)</f>
        <v>16</v>
      </c>
      <c r="D10" s="42" t="e">
        <f>IF(AND($B10&gt;=1,#REF!&lt;&gt;#REF!),ROW()-1,"")</f>
        <v>#REF!</v>
      </c>
      <c r="E10" s="92"/>
      <c r="F10" s="43" t="str">
        <f>IF($B10&gt;=1,INDEX([1]prehled!$C:$S,$C10+1,COLUMN()-3),"")</f>
        <v/>
      </c>
      <c r="G10" s="44" t="str">
        <f>IF($B10&gt;=1,INDEX([1]prehled!$C:$S,$C10+1,COLUMN()-3),"")</f>
        <v/>
      </c>
      <c r="H10" s="45" t="str">
        <f>IF($B10&gt;=1,INDEX([1]prehled!$C:$S,$C10+1,COLUMN()-3),"")</f>
        <v/>
      </c>
      <c r="I10" s="85"/>
      <c r="J10" s="46" t="str">
        <f>IF($B10&gt;=1,INDEX([1]prehled!$C:$S,$C10+1,COLUMN()-3),"")</f>
        <v/>
      </c>
      <c r="K10" s="47" t="str">
        <f>IF($B10&gt;=1,INDEX([1]prehled!$C:$S,$C10+1,COLUMN()-3),"")</f>
        <v/>
      </c>
      <c r="L10" s="46" t="str">
        <f>IF($B10&gt;=1,INDEX([1]prehled!$C:$S,$C10+1,COLUMN()-3),"")</f>
        <v/>
      </c>
    </row>
    <row r="11" spans="2:12" ht="33" hidden="1" customHeight="1" thickBot="1">
      <c r="B11" s="60">
        <f>LARGE([1]prehled!$T$2:$T$21,ROW()-1)</f>
        <v>1.5999999999999999E-5</v>
      </c>
      <c r="C11" s="49">
        <f>MATCH(B11,[1]prehled!$T$2:$T$21,0)</f>
        <v>15</v>
      </c>
      <c r="D11" s="42" t="e">
        <f>IF(AND($B11&gt;=1,#REF!&lt;&gt;#REF!),ROW()-1,"")</f>
        <v>#REF!</v>
      </c>
      <c r="E11" s="92"/>
      <c r="F11" s="43" t="str">
        <f>IF($B11&gt;=1,INDEX([1]prehled!$C:$S,$C11+1,COLUMN()-3),"")</f>
        <v/>
      </c>
      <c r="G11" s="44" t="str">
        <f>IF($B11&gt;=1,INDEX([1]prehled!$C:$S,$C11+1,COLUMN()-3),"")</f>
        <v/>
      </c>
      <c r="H11" s="45" t="str">
        <f>IF($B11&gt;=1,INDEX([1]prehled!$C:$S,$C11+1,COLUMN()-3),"")</f>
        <v/>
      </c>
      <c r="I11" s="85"/>
      <c r="J11" s="46" t="str">
        <f>IF($B11&gt;=1,INDEX([1]prehled!$C:$S,$C11+1,COLUMN()-3),"")</f>
        <v/>
      </c>
      <c r="K11" s="47" t="str">
        <f>IF($B11&gt;=1,INDEX([1]prehled!$C:$S,$C11+1,COLUMN()-3),"")</f>
        <v/>
      </c>
      <c r="L11" s="46" t="str">
        <f>IF($B11&gt;=1,INDEX([1]prehled!$C:$S,$C11+1,COLUMN()-3),"")</f>
        <v/>
      </c>
    </row>
    <row r="12" spans="2:12" ht="33" hidden="1" customHeight="1" thickBot="1">
      <c r="B12" s="60">
        <f>LARGE([1]prehled!$T$2:$T$21,ROW()-1)</f>
        <v>1.5E-5</v>
      </c>
      <c r="C12" s="49">
        <f>MATCH(B12,[1]prehled!$T$2:$T$21,0)</f>
        <v>14</v>
      </c>
      <c r="D12" s="42" t="e">
        <f>IF(AND($B12&gt;=1,#REF!&lt;&gt;#REF!),ROW()-1,"")</f>
        <v>#REF!</v>
      </c>
      <c r="E12" s="92"/>
      <c r="F12" s="43" t="str">
        <f>IF($B12&gt;=1,INDEX([1]prehled!$C:$S,$C12+1,COLUMN()-3),"")</f>
        <v/>
      </c>
      <c r="G12" s="44" t="str">
        <f>IF($B12&gt;=1,INDEX([1]prehled!$C:$S,$C12+1,COLUMN()-3),"")</f>
        <v/>
      </c>
      <c r="H12" s="45" t="str">
        <f>IF($B12&gt;=1,INDEX([1]prehled!$C:$S,$C12+1,COLUMN()-3),"")</f>
        <v/>
      </c>
      <c r="I12" s="85"/>
      <c r="J12" s="46" t="str">
        <f>IF($B12&gt;=1,INDEX([1]prehled!$C:$S,$C12+1,COLUMN()-3),"")</f>
        <v/>
      </c>
      <c r="K12" s="47" t="str">
        <f>IF($B12&gt;=1,INDEX([1]prehled!$C:$S,$C12+1,COLUMN()-3),"")</f>
        <v/>
      </c>
      <c r="L12" s="46" t="str">
        <f>IF($B12&gt;=1,INDEX([1]prehled!$C:$S,$C12+1,COLUMN()-3),"")</f>
        <v/>
      </c>
    </row>
    <row r="13" spans="2:12" ht="33" hidden="1" customHeight="1" thickBot="1">
      <c r="B13" s="60">
        <f>LARGE([1]prehled!$T$2:$T$21,ROW()-1)</f>
        <v>1.4E-5</v>
      </c>
      <c r="C13" s="49">
        <f>MATCH(B13,[1]prehled!$T$2:$T$21,0)</f>
        <v>13</v>
      </c>
      <c r="D13" s="42" t="e">
        <f>IF(AND($B13&gt;=1,#REF!&lt;&gt;#REF!),ROW()-1,"")</f>
        <v>#REF!</v>
      </c>
      <c r="E13" s="92"/>
      <c r="F13" s="43" t="str">
        <f>IF($B13&gt;=1,INDEX([1]prehled!$C:$S,$C13+1,COLUMN()-3),"")</f>
        <v/>
      </c>
      <c r="G13" s="44" t="str">
        <f>IF($B13&gt;=1,INDEX([1]prehled!$C:$S,$C13+1,COLUMN()-3),"")</f>
        <v/>
      </c>
      <c r="H13" s="45" t="str">
        <f>IF($B13&gt;=1,INDEX([1]prehled!$C:$S,$C13+1,COLUMN()-3),"")</f>
        <v/>
      </c>
      <c r="I13" s="85"/>
      <c r="J13" s="46" t="str">
        <f>IF($B13&gt;=1,INDEX([1]prehled!$C:$S,$C13+1,COLUMN()-3),"")</f>
        <v/>
      </c>
      <c r="K13" s="47" t="str">
        <f>IF($B13&gt;=1,INDEX([1]prehled!$C:$S,$C13+1,COLUMN()-3),"")</f>
        <v/>
      </c>
      <c r="L13" s="46" t="str">
        <f>IF($B13&gt;=1,INDEX([1]prehled!$C:$S,$C13+1,COLUMN()-3),"")</f>
        <v/>
      </c>
    </row>
    <row r="14" spans="2:12" ht="33" hidden="1" customHeight="1" thickBot="1">
      <c r="B14" s="60">
        <f>LARGE([1]prehled!$T$2:$T$21,ROW()-1)</f>
        <v>1.2999999999999999E-5</v>
      </c>
      <c r="C14" s="49">
        <f>MATCH(B14,[1]prehled!$T$2:$T$21,0)</f>
        <v>12</v>
      </c>
      <c r="D14" s="42" t="e">
        <f>IF(AND($B14&gt;=1,#REF!&lt;&gt;#REF!),ROW()-1,"")</f>
        <v>#REF!</v>
      </c>
      <c r="E14" s="92"/>
      <c r="F14" s="43" t="str">
        <f>IF($B14&gt;=1,INDEX([1]prehled!$C:$S,$C14+1,COLUMN()-3),"")</f>
        <v/>
      </c>
      <c r="G14" s="44" t="str">
        <f>IF($B14&gt;=1,INDEX([1]prehled!$C:$S,$C14+1,COLUMN()-3),"")</f>
        <v/>
      </c>
      <c r="H14" s="45" t="str">
        <f>IF($B14&gt;=1,INDEX([1]prehled!$C:$S,$C14+1,COLUMN()-3),"")</f>
        <v/>
      </c>
      <c r="I14" s="85"/>
      <c r="J14" s="46" t="str">
        <f>IF($B14&gt;=1,INDEX([1]prehled!$C:$S,$C14+1,COLUMN()-3),"")</f>
        <v/>
      </c>
      <c r="K14" s="47" t="str">
        <f>IF($B14&gt;=1,INDEX([1]prehled!$C:$S,$C14+1,COLUMN()-3),"")</f>
        <v/>
      </c>
      <c r="L14" s="46" t="str">
        <f>IF($B14&gt;=1,INDEX([1]prehled!$C:$S,$C14+1,COLUMN()-3),"")</f>
        <v/>
      </c>
    </row>
    <row r="15" spans="2:12" ht="33" hidden="1" customHeight="1" thickBot="1">
      <c r="B15" s="60">
        <f>LARGE([1]prehled!$T$2:$T$21,ROW()-1)</f>
        <v>1.2E-5</v>
      </c>
      <c r="C15" s="49">
        <f>MATCH(B15,[1]prehled!$T$2:$T$21,0)</f>
        <v>11</v>
      </c>
      <c r="D15" s="42" t="e">
        <f>IF(AND($B15&gt;=1,#REF!&lt;&gt;#REF!),ROW()-1,"")</f>
        <v>#REF!</v>
      </c>
      <c r="E15" s="92"/>
      <c r="F15" s="43" t="str">
        <f>IF($B15&gt;=1,INDEX([1]prehled!$C:$S,$C15+1,COLUMN()-3),"")</f>
        <v/>
      </c>
      <c r="G15" s="44" t="str">
        <f>IF($B15&gt;=1,INDEX([1]prehled!$C:$S,$C15+1,COLUMN()-3),"")</f>
        <v/>
      </c>
      <c r="H15" s="45" t="str">
        <f>IF($B15&gt;=1,INDEX([1]prehled!$C:$S,$C15+1,COLUMN()-3),"")</f>
        <v/>
      </c>
      <c r="I15" s="85"/>
      <c r="J15" s="46" t="str">
        <f>IF($B15&gt;=1,INDEX([1]prehled!$C:$S,$C15+1,COLUMN()-3),"")</f>
        <v/>
      </c>
      <c r="K15" s="47" t="str">
        <f>IF($B15&gt;=1,INDEX([1]prehled!$C:$S,$C15+1,COLUMN()-3),"")</f>
        <v/>
      </c>
      <c r="L15" s="46" t="str">
        <f>IF($B15&gt;=1,INDEX([1]prehled!$C:$S,$C15+1,COLUMN()-3),"")</f>
        <v/>
      </c>
    </row>
    <row r="16" spans="2:12" ht="33" hidden="1" customHeight="1" thickBot="1">
      <c r="B16" s="60">
        <f>LARGE([1]prehled!$T$2:$T$21,ROW()-1)</f>
        <v>1.1E-5</v>
      </c>
      <c r="C16" s="49">
        <f>MATCH(B16,[1]prehled!$T$2:$T$21,0)</f>
        <v>10</v>
      </c>
      <c r="D16" s="42" t="e">
        <f>IF(AND($B16&gt;=1,#REF!&lt;&gt;#REF!),ROW()-1,"")</f>
        <v>#REF!</v>
      </c>
      <c r="E16" s="92"/>
      <c r="F16" s="43" t="str">
        <f>IF($B16&gt;=1,INDEX([1]prehled!$C:$S,$C16+1,COLUMN()-3),"")</f>
        <v/>
      </c>
      <c r="G16" s="44" t="str">
        <f>IF($B16&gt;=1,INDEX([1]prehled!$C:$S,$C16+1,COLUMN()-3),"")</f>
        <v/>
      </c>
      <c r="H16" s="45" t="str">
        <f>IF($B16&gt;=1,INDEX([1]prehled!$C:$S,$C16+1,COLUMN()-3),"")</f>
        <v/>
      </c>
      <c r="I16" s="85"/>
      <c r="J16" s="46" t="str">
        <f>IF($B16&gt;=1,INDEX([1]prehled!$C:$S,$C16+1,COLUMN()-3),"")</f>
        <v/>
      </c>
      <c r="K16" s="47" t="str">
        <f>IF($B16&gt;=1,INDEX([1]prehled!$C:$S,$C16+1,COLUMN()-3),"")</f>
        <v/>
      </c>
      <c r="L16" s="46" t="str">
        <f>IF($B16&gt;=1,INDEX([1]prehled!$C:$S,$C16+1,COLUMN()-3),"")</f>
        <v/>
      </c>
    </row>
    <row r="18" spans="2:14" s="2" customFormat="1" ht="26.25">
      <c r="B18" s="3" t="s">
        <v>42</v>
      </c>
      <c r="C18" s="58"/>
      <c r="E18" s="93"/>
      <c r="F18" s="18"/>
      <c r="G18" s="65"/>
      <c r="H18" s="18"/>
      <c r="I18" s="65"/>
      <c r="J18" s="78"/>
      <c r="K18" s="78"/>
      <c r="M18" s="58"/>
      <c r="N18" s="58"/>
    </row>
    <row r="19" spans="2:14" s="2" customFormat="1" ht="26.25">
      <c r="B19" s="3" t="s">
        <v>1</v>
      </c>
      <c r="C19" s="58"/>
      <c r="E19" s="93"/>
      <c r="F19" s="18"/>
      <c r="G19" s="65"/>
      <c r="H19" s="18"/>
      <c r="I19" s="65"/>
      <c r="J19" s="78"/>
      <c r="K19" s="78"/>
      <c r="M19" s="58"/>
      <c r="N19" s="58"/>
    </row>
    <row r="20" spans="2:14" s="2" customFormat="1" ht="26.25">
      <c r="B20" s="3" t="s">
        <v>67</v>
      </c>
      <c r="C20" s="58"/>
      <c r="E20" s="93"/>
      <c r="G20" s="58"/>
      <c r="I20" s="61"/>
      <c r="M20" s="58"/>
      <c r="N20" s="58"/>
    </row>
    <row r="21" spans="2:14" s="2" customFormat="1" ht="26.25">
      <c r="B21" s="3" t="s">
        <v>48</v>
      </c>
      <c r="C21" s="58"/>
      <c r="E21" s="93"/>
      <c r="G21" s="58"/>
      <c r="I21" s="61"/>
      <c r="M21" s="58"/>
      <c r="N21" s="58"/>
    </row>
    <row r="22" spans="2:14" s="2" customFormat="1" ht="26.25">
      <c r="B22" s="3" t="s">
        <v>2</v>
      </c>
      <c r="C22" s="58"/>
      <c r="E22" s="93"/>
      <c r="G22" s="58"/>
      <c r="I22" s="61"/>
      <c r="M22" s="58"/>
      <c r="N22" s="58"/>
    </row>
    <row r="23" spans="2:14" s="2" customFormat="1" ht="26.25">
      <c r="B23" s="3" t="s">
        <v>26</v>
      </c>
      <c r="C23" s="58"/>
      <c r="E23" s="93"/>
      <c r="G23" s="58"/>
      <c r="I23" s="61"/>
      <c r="M23" s="58"/>
      <c r="N23" s="58"/>
    </row>
    <row r="24" spans="2:14" s="2" customFormat="1" ht="18" customHeight="1">
      <c r="B24" s="61"/>
      <c r="C24" s="4"/>
      <c r="D24" s="5"/>
      <c r="E24" s="5"/>
      <c r="F24" s="4"/>
      <c r="G24" s="4"/>
      <c r="H24" s="4"/>
      <c r="I24" s="64"/>
      <c r="J24" s="4"/>
      <c r="K24" s="4"/>
      <c r="L24" s="4"/>
      <c r="M24" s="58"/>
      <c r="N24" s="58"/>
    </row>
    <row r="25" spans="2:14" s="7" customFormat="1" ht="23.25">
      <c r="B25" s="6" t="s">
        <v>3</v>
      </c>
      <c r="C25" s="11"/>
      <c r="D25" s="8" t="s">
        <v>4</v>
      </c>
      <c r="E25" s="94"/>
      <c r="G25" s="11"/>
      <c r="I25" s="9"/>
      <c r="M25" s="50"/>
      <c r="N25" s="50"/>
    </row>
    <row r="26" spans="2:14" s="7" customFormat="1" ht="22.5" customHeight="1">
      <c r="B26" s="9" t="s">
        <v>19</v>
      </c>
      <c r="C26" s="11" t="s">
        <v>50</v>
      </c>
      <c r="D26" s="18" t="s">
        <v>33</v>
      </c>
      <c r="E26" s="76">
        <v>37161</v>
      </c>
      <c r="F26" s="18" t="s">
        <v>34</v>
      </c>
      <c r="G26" s="59">
        <v>15.78</v>
      </c>
      <c r="I26" s="9"/>
      <c r="M26" s="80"/>
      <c r="N26" s="81"/>
    </row>
    <row r="27" spans="2:14" s="7" customFormat="1" ht="22.5" customHeight="1">
      <c r="B27" s="9" t="s">
        <v>19</v>
      </c>
      <c r="C27" s="11" t="s">
        <v>50</v>
      </c>
      <c r="D27" s="18" t="s">
        <v>35</v>
      </c>
      <c r="E27" s="76">
        <v>36820</v>
      </c>
      <c r="F27" s="18" t="s">
        <v>68</v>
      </c>
      <c r="G27" s="59">
        <v>15.97</v>
      </c>
      <c r="I27" s="9"/>
      <c r="M27" s="80"/>
      <c r="N27" s="81"/>
    </row>
    <row r="28" spans="2:14" s="7" customFormat="1" ht="22.5" customHeight="1">
      <c r="B28" s="54" t="s">
        <v>43</v>
      </c>
      <c r="C28" s="11" t="s">
        <v>50</v>
      </c>
      <c r="D28" s="18" t="s">
        <v>36</v>
      </c>
      <c r="E28" s="76">
        <v>35286</v>
      </c>
      <c r="F28" s="18" t="s">
        <v>68</v>
      </c>
      <c r="G28" s="59">
        <v>16.72</v>
      </c>
    </row>
    <row r="29" spans="2:14" s="7" customFormat="1" ht="22.5" customHeight="1">
      <c r="B29" s="54"/>
      <c r="C29" s="11"/>
      <c r="D29" s="18"/>
      <c r="E29" s="76"/>
      <c r="F29" s="18"/>
      <c r="G29" s="59"/>
    </row>
    <row r="30" spans="2:14" s="7" customFormat="1" ht="22.5" customHeight="1">
      <c r="B30" s="9" t="s">
        <v>18</v>
      </c>
      <c r="C30" s="11" t="s">
        <v>50</v>
      </c>
      <c r="D30" s="18" t="s">
        <v>30</v>
      </c>
      <c r="E30" s="76">
        <v>37215</v>
      </c>
      <c r="F30" s="18" t="s">
        <v>16</v>
      </c>
      <c r="G30" s="59">
        <v>19.29</v>
      </c>
    </row>
    <row r="31" spans="2:14" s="7" customFormat="1" ht="22.5" customHeight="1">
      <c r="B31" s="9" t="s">
        <v>46</v>
      </c>
      <c r="C31" s="11" t="s">
        <v>49</v>
      </c>
      <c r="D31" s="18" t="s">
        <v>32</v>
      </c>
      <c r="E31" s="76">
        <v>16416</v>
      </c>
      <c r="F31" s="18" t="s">
        <v>17</v>
      </c>
      <c r="G31" s="59">
        <v>17.440000000000001</v>
      </c>
      <c r="H31" s="7" t="s">
        <v>7</v>
      </c>
    </row>
    <row r="32" spans="2:14" s="7" customFormat="1" ht="22.5" customHeight="1">
      <c r="B32" s="9"/>
      <c r="C32" s="78"/>
      <c r="D32" s="18"/>
      <c r="E32" s="76"/>
      <c r="G32" s="12"/>
    </row>
    <row r="33" spans="2:14" s="7" customFormat="1" ht="23.25">
      <c r="B33" s="9"/>
      <c r="C33" s="11"/>
      <c r="D33" s="8" t="s">
        <v>5</v>
      </c>
      <c r="E33" s="94"/>
      <c r="G33" s="11"/>
    </row>
    <row r="34" spans="2:14" s="7" customFormat="1" ht="22.5" customHeight="1">
      <c r="B34" s="9" t="s">
        <v>19</v>
      </c>
      <c r="C34" s="11"/>
      <c r="D34" s="18" t="s">
        <v>35</v>
      </c>
      <c r="E34" s="76">
        <v>36820</v>
      </c>
      <c r="F34" s="18" t="s">
        <v>68</v>
      </c>
      <c r="G34" s="57">
        <v>155</v>
      </c>
    </row>
    <row r="35" spans="2:14" s="7" customFormat="1" ht="22.5" customHeight="1">
      <c r="B35" s="54" t="s">
        <v>43</v>
      </c>
      <c r="C35" s="11"/>
      <c r="D35" s="18" t="s">
        <v>36</v>
      </c>
      <c r="E35" s="76">
        <v>35286</v>
      </c>
      <c r="F35" s="18" t="s">
        <v>68</v>
      </c>
      <c r="G35" s="57">
        <v>143</v>
      </c>
    </row>
    <row r="36" spans="2:14" s="7" customFormat="1" ht="22.5" customHeight="1">
      <c r="B36" s="62"/>
      <c r="C36" s="11"/>
      <c r="D36" s="18"/>
      <c r="E36" s="77"/>
      <c r="F36" s="18"/>
      <c r="G36" s="79"/>
    </row>
    <row r="37" spans="2:14" s="7" customFormat="1" ht="23.25">
      <c r="B37" s="9" t="s">
        <v>20</v>
      </c>
      <c r="C37" s="11"/>
      <c r="D37" s="18" t="s">
        <v>31</v>
      </c>
      <c r="E37" s="76">
        <v>26933</v>
      </c>
      <c r="F37" s="18" t="s">
        <v>28</v>
      </c>
      <c r="G37" s="57">
        <v>163</v>
      </c>
      <c r="H37" s="51"/>
      <c r="I37" s="51"/>
      <c r="J37" s="55"/>
      <c r="M37" s="59"/>
      <c r="N37" s="79"/>
    </row>
    <row r="38" spans="2:14" s="7" customFormat="1" ht="22.5" customHeight="1">
      <c r="B38" s="9" t="s">
        <v>47</v>
      </c>
      <c r="C38" s="11"/>
      <c r="D38" s="18" t="s">
        <v>27</v>
      </c>
      <c r="E38" s="76">
        <v>26268</v>
      </c>
      <c r="F38" s="18" t="s">
        <v>28</v>
      </c>
      <c r="G38" s="57">
        <v>152</v>
      </c>
      <c r="H38" s="51"/>
      <c r="I38" s="51"/>
      <c r="J38" s="55"/>
      <c r="M38" s="59"/>
      <c r="N38" s="79"/>
    </row>
    <row r="39" spans="2:14" s="7" customFormat="1" ht="23.25">
      <c r="B39" s="9"/>
      <c r="C39" s="11"/>
      <c r="D39" s="18"/>
      <c r="E39" s="76"/>
      <c r="F39" s="18"/>
      <c r="G39" s="12"/>
      <c r="I39" s="9"/>
      <c r="M39" s="11"/>
      <c r="N39" s="11"/>
    </row>
    <row r="40" spans="2:14" s="7" customFormat="1" ht="23.25">
      <c r="B40" s="9"/>
      <c r="C40" s="11"/>
      <c r="D40" s="8" t="s">
        <v>6</v>
      </c>
      <c r="E40" s="94"/>
      <c r="F40" s="15"/>
      <c r="G40" s="16"/>
      <c r="H40" s="15"/>
      <c r="I40" s="62"/>
      <c r="M40" s="11"/>
      <c r="N40" s="11"/>
    </row>
    <row r="41" spans="2:14" s="7" customFormat="1" ht="23.25">
      <c r="B41" s="9" t="s">
        <v>19</v>
      </c>
      <c r="C41" s="11" t="s">
        <v>51</v>
      </c>
      <c r="D41" s="18" t="s">
        <v>35</v>
      </c>
      <c r="E41" s="76">
        <v>36820</v>
      </c>
      <c r="F41" s="18" t="s">
        <v>68</v>
      </c>
      <c r="G41" s="59">
        <v>10.28</v>
      </c>
      <c r="H41" s="51"/>
      <c r="I41" s="51"/>
      <c r="J41" s="53"/>
      <c r="K41" s="56"/>
      <c r="L41" s="56"/>
      <c r="M41" s="11"/>
      <c r="N41" s="11"/>
    </row>
    <row r="42" spans="2:14" s="7" customFormat="1" ht="23.25">
      <c r="B42" s="54" t="s">
        <v>44</v>
      </c>
      <c r="C42" s="11" t="s">
        <v>52</v>
      </c>
      <c r="D42" s="18" t="s">
        <v>37</v>
      </c>
      <c r="E42" s="76">
        <v>26082</v>
      </c>
      <c r="F42" s="18" t="s">
        <v>68</v>
      </c>
      <c r="G42" s="59">
        <v>7.56</v>
      </c>
      <c r="H42" s="51"/>
      <c r="I42" s="51"/>
      <c r="J42" s="53"/>
      <c r="K42" s="56"/>
      <c r="L42" s="56"/>
      <c r="M42" s="11"/>
      <c r="N42" s="11"/>
    </row>
    <row r="43" spans="2:14" s="7" customFormat="1" ht="23.25">
      <c r="B43" s="62"/>
      <c r="C43" s="11"/>
      <c r="D43" s="18"/>
      <c r="E43" s="77"/>
      <c r="F43" s="18"/>
      <c r="G43" s="59"/>
      <c r="H43" s="51"/>
      <c r="I43" s="51"/>
      <c r="J43" s="53"/>
      <c r="K43" s="56"/>
      <c r="L43" s="56"/>
      <c r="M43" s="11"/>
      <c r="N43" s="11"/>
    </row>
    <row r="44" spans="2:14" s="7" customFormat="1" ht="23.25">
      <c r="B44" s="9" t="s">
        <v>18</v>
      </c>
      <c r="C44" s="11" t="s">
        <v>52</v>
      </c>
      <c r="D44" s="18" t="s">
        <v>30</v>
      </c>
      <c r="E44" s="76">
        <v>37215</v>
      </c>
      <c r="F44" s="18" t="s">
        <v>16</v>
      </c>
      <c r="G44" s="59">
        <v>11.36</v>
      </c>
      <c r="H44" s="51"/>
      <c r="I44" s="51"/>
      <c r="J44" s="53"/>
      <c r="K44" s="56"/>
      <c r="L44" s="56"/>
      <c r="M44" s="11"/>
      <c r="N44" s="11"/>
    </row>
    <row r="45" spans="2:14" s="7" customFormat="1" ht="22.5" customHeight="1">
      <c r="B45" s="9" t="s">
        <v>47</v>
      </c>
      <c r="C45" s="11" t="s">
        <v>53</v>
      </c>
      <c r="D45" s="18" t="s">
        <v>27</v>
      </c>
      <c r="E45" s="76">
        <v>26268</v>
      </c>
      <c r="F45" s="18" t="s">
        <v>28</v>
      </c>
      <c r="G45" s="59">
        <v>8.6999999999999993</v>
      </c>
      <c r="H45" s="51"/>
      <c r="I45" s="51"/>
      <c r="J45" s="53"/>
      <c r="K45" s="56"/>
      <c r="L45" s="56"/>
      <c r="M45" s="11"/>
      <c r="N45" s="11"/>
    </row>
    <row r="46" spans="2:14" s="7" customFormat="1" ht="22.5" customHeight="1">
      <c r="B46" s="9" t="s">
        <v>46</v>
      </c>
      <c r="C46" s="11" t="s">
        <v>52</v>
      </c>
      <c r="D46" s="18" t="s">
        <v>32</v>
      </c>
      <c r="E46" s="76">
        <v>16416</v>
      </c>
      <c r="F46" s="18" t="s">
        <v>17</v>
      </c>
      <c r="G46" s="59">
        <v>6.75</v>
      </c>
      <c r="H46" s="51"/>
      <c r="I46" s="51"/>
      <c r="J46" s="53"/>
      <c r="K46" s="56"/>
      <c r="L46" s="56"/>
      <c r="M46" s="11"/>
      <c r="N46" s="11"/>
    </row>
    <row r="47" spans="2:14" s="7" customFormat="1" ht="23.25">
      <c r="B47" s="54"/>
      <c r="C47" s="11"/>
      <c r="D47" s="18"/>
      <c r="E47" s="76"/>
      <c r="F47" s="18"/>
      <c r="G47" s="10"/>
      <c r="H47" s="15"/>
      <c r="I47" s="62"/>
      <c r="M47" s="11"/>
      <c r="N47" s="11"/>
    </row>
    <row r="48" spans="2:14" s="7" customFormat="1" ht="23.25">
      <c r="B48" s="9"/>
      <c r="C48" s="11"/>
      <c r="D48" s="8" t="s">
        <v>0</v>
      </c>
      <c r="E48" s="94"/>
      <c r="F48" s="15"/>
      <c r="G48" s="12"/>
      <c r="H48" s="15"/>
      <c r="I48" s="62"/>
      <c r="M48" s="11"/>
      <c r="N48" s="11"/>
    </row>
    <row r="49" spans="2:16" s="7" customFormat="1" ht="23.25">
      <c r="B49" s="9" t="s">
        <v>19</v>
      </c>
      <c r="C49" s="11"/>
      <c r="D49" s="18" t="s">
        <v>33</v>
      </c>
      <c r="E49" s="76">
        <v>37161</v>
      </c>
      <c r="F49" s="18" t="s">
        <v>34</v>
      </c>
      <c r="G49" s="59">
        <v>27.64</v>
      </c>
      <c r="H49" s="15"/>
      <c r="I49" s="62"/>
      <c r="M49" s="11"/>
      <c r="N49" s="11"/>
    </row>
    <row r="50" spans="2:16" s="7" customFormat="1" ht="23.25">
      <c r="B50" s="54" t="s">
        <v>43</v>
      </c>
      <c r="C50" s="11"/>
      <c r="D50" s="18" t="s">
        <v>36</v>
      </c>
      <c r="E50" s="76">
        <v>35286</v>
      </c>
      <c r="F50" s="18" t="s">
        <v>68</v>
      </c>
      <c r="G50" s="59">
        <v>26.8</v>
      </c>
      <c r="H50" s="15"/>
      <c r="I50" s="62"/>
      <c r="M50" s="11"/>
      <c r="N50" s="11"/>
    </row>
    <row r="51" spans="2:16" s="7" customFormat="1" ht="22.5" customHeight="1">
      <c r="B51" s="54"/>
      <c r="C51" s="11"/>
      <c r="D51" s="11"/>
      <c r="E51" s="18"/>
      <c r="F51" s="74"/>
      <c r="G51" s="18"/>
      <c r="I51" s="9"/>
      <c r="M51" s="11"/>
      <c r="N51" s="11"/>
    </row>
    <row r="52" spans="2:16" s="7" customFormat="1" ht="22.5" customHeight="1">
      <c r="B52" s="9" t="s">
        <v>45</v>
      </c>
      <c r="C52" s="11"/>
      <c r="D52" s="18" t="s">
        <v>29</v>
      </c>
      <c r="E52" s="76">
        <v>28630</v>
      </c>
      <c r="F52" s="18" t="s">
        <v>68</v>
      </c>
      <c r="G52" s="59">
        <v>26</v>
      </c>
      <c r="I52" s="9"/>
      <c r="M52" s="11"/>
      <c r="N52" s="11"/>
    </row>
    <row r="53" spans="2:16" s="7" customFormat="1" ht="23.25">
      <c r="B53" s="9" t="s">
        <v>20</v>
      </c>
      <c r="C53" s="11"/>
      <c r="D53" s="18" t="s">
        <v>31</v>
      </c>
      <c r="E53" s="76">
        <v>26933</v>
      </c>
      <c r="F53" s="18" t="s">
        <v>28</v>
      </c>
      <c r="G53" s="59">
        <v>29.94</v>
      </c>
      <c r="H53" s="15"/>
      <c r="I53" s="62"/>
      <c r="M53" s="11"/>
      <c r="N53" s="11"/>
    </row>
    <row r="54" spans="2:16" s="7" customFormat="1" ht="22.5" customHeight="1">
      <c r="B54" s="54"/>
      <c r="C54" s="11"/>
      <c r="D54" s="18"/>
      <c r="E54" s="76"/>
      <c r="F54" s="18"/>
      <c r="G54" s="59"/>
      <c r="I54" s="9"/>
      <c r="M54" s="11"/>
      <c r="N54" s="11"/>
    </row>
    <row r="55" spans="2:16" s="7" customFormat="1" ht="23.25">
      <c r="B55" s="9"/>
      <c r="C55" s="11"/>
      <c r="D55" s="8" t="s">
        <v>8</v>
      </c>
      <c r="E55" s="94"/>
      <c r="F55" s="15"/>
      <c r="G55" s="17"/>
      <c r="H55" s="15"/>
      <c r="I55" s="62"/>
      <c r="M55" s="11"/>
      <c r="N55" s="11"/>
    </row>
    <row r="56" spans="2:16" s="7" customFormat="1" ht="23.25">
      <c r="B56" s="9" t="s">
        <v>19</v>
      </c>
      <c r="C56" s="11"/>
      <c r="D56" s="18" t="s">
        <v>33</v>
      </c>
      <c r="E56" s="76">
        <v>37161</v>
      </c>
      <c r="F56" s="18" t="s">
        <v>34</v>
      </c>
      <c r="G56" s="57">
        <v>497</v>
      </c>
      <c r="H56" s="15"/>
      <c r="I56" s="62"/>
      <c r="J56" s="15"/>
      <c r="M56" s="11"/>
      <c r="N56" s="11"/>
    </row>
    <row r="57" spans="2:16" s="7" customFormat="1" ht="23.25">
      <c r="B57" s="54" t="s">
        <v>44</v>
      </c>
      <c r="C57" s="11"/>
      <c r="D57" s="18" t="s">
        <v>37</v>
      </c>
      <c r="E57" s="76">
        <v>26082</v>
      </c>
      <c r="F57" s="18" t="s">
        <v>68</v>
      </c>
      <c r="G57" s="57">
        <v>410</v>
      </c>
      <c r="H57" s="15"/>
      <c r="I57" s="62"/>
      <c r="J57" s="15"/>
      <c r="M57" s="11"/>
      <c r="N57" s="11"/>
    </row>
    <row r="58" spans="2:16" s="7" customFormat="1" ht="23.25">
      <c r="B58" s="54"/>
      <c r="C58" s="11"/>
      <c r="D58" s="11"/>
      <c r="E58" s="18"/>
      <c r="F58" s="74"/>
      <c r="G58" s="18"/>
      <c r="I58" s="9"/>
      <c r="M58" s="11"/>
      <c r="N58" s="11"/>
    </row>
    <row r="59" spans="2:16" s="7" customFormat="1" ht="23.25">
      <c r="B59" s="9" t="s">
        <v>45</v>
      </c>
      <c r="C59" s="11"/>
      <c r="D59" s="18" t="s">
        <v>29</v>
      </c>
      <c r="E59" s="76">
        <v>28630</v>
      </c>
      <c r="F59" s="18" t="s">
        <v>68</v>
      </c>
      <c r="G59" s="57">
        <v>495</v>
      </c>
      <c r="H59" s="15"/>
      <c r="I59" s="62"/>
      <c r="M59" s="11"/>
      <c r="N59" s="11"/>
    </row>
    <row r="60" spans="2:16" s="7" customFormat="1" ht="22.5" customHeight="1">
      <c r="B60" s="9" t="s">
        <v>20</v>
      </c>
      <c r="C60" s="11"/>
      <c r="D60" s="18" t="s">
        <v>31</v>
      </c>
      <c r="E60" s="76">
        <v>26933</v>
      </c>
      <c r="F60" s="18" t="s">
        <v>28</v>
      </c>
      <c r="G60" s="57">
        <v>504</v>
      </c>
      <c r="I60" s="9"/>
      <c r="M60" s="11"/>
      <c r="N60" s="11"/>
    </row>
    <row r="61" spans="2:16" s="7" customFormat="1" ht="23.25">
      <c r="B61" s="9"/>
      <c r="C61" s="11"/>
      <c r="E61" s="95"/>
      <c r="F61" s="15"/>
      <c r="G61" s="12"/>
      <c r="H61" s="15"/>
      <c r="I61" s="62"/>
      <c r="J61" s="15"/>
      <c r="M61" s="11"/>
      <c r="N61" s="11"/>
    </row>
    <row r="62" spans="2:16" s="7" customFormat="1" ht="23.25">
      <c r="B62" s="9"/>
      <c r="C62" s="11"/>
      <c r="D62" s="8" t="s">
        <v>9</v>
      </c>
      <c r="E62" s="94"/>
      <c r="G62" s="11"/>
      <c r="I62" s="9"/>
      <c r="M62" s="11"/>
      <c r="N62" s="11"/>
    </row>
    <row r="63" spans="2:16" s="7" customFormat="1" ht="22.5" customHeight="1">
      <c r="B63" s="54" t="s">
        <v>44</v>
      </c>
      <c r="C63" s="11" t="s">
        <v>56</v>
      </c>
      <c r="D63" s="18" t="s">
        <v>37</v>
      </c>
      <c r="E63" s="76">
        <v>26082</v>
      </c>
      <c r="F63" s="18" t="s">
        <v>68</v>
      </c>
      <c r="G63" s="59">
        <v>24.01</v>
      </c>
      <c r="I63" s="9"/>
      <c r="M63" s="11"/>
      <c r="N63" s="11"/>
    </row>
    <row r="64" spans="2:16" s="7" customFormat="1" ht="22.5" customHeight="1">
      <c r="B64" s="54"/>
      <c r="C64" s="11"/>
      <c r="D64" s="18"/>
      <c r="E64" s="76"/>
      <c r="F64" s="18"/>
      <c r="G64" s="59"/>
      <c r="I64" s="9"/>
      <c r="K64" s="9"/>
      <c r="L64" s="18"/>
      <c r="M64" s="76"/>
      <c r="N64" s="18"/>
      <c r="O64" s="59"/>
      <c r="P64" s="82"/>
    </row>
    <row r="65" spans="2:16" s="7" customFormat="1" ht="22.5" customHeight="1">
      <c r="B65" s="9" t="s">
        <v>18</v>
      </c>
      <c r="C65" s="11" t="s">
        <v>56</v>
      </c>
      <c r="D65" s="18" t="s">
        <v>30</v>
      </c>
      <c r="E65" s="76">
        <v>37215</v>
      </c>
      <c r="F65" s="18" t="s">
        <v>16</v>
      </c>
      <c r="G65" s="59">
        <v>33.049999999999997</v>
      </c>
      <c r="I65" s="9"/>
      <c r="K65" s="9"/>
      <c r="L65" s="18"/>
      <c r="M65" s="76"/>
      <c r="N65" s="18"/>
      <c r="O65" s="59"/>
      <c r="P65" s="82"/>
    </row>
    <row r="66" spans="2:16" s="7" customFormat="1" ht="23.25">
      <c r="B66" s="9" t="s">
        <v>45</v>
      </c>
      <c r="C66" s="11" t="s">
        <v>57</v>
      </c>
      <c r="D66" s="18" t="s">
        <v>29</v>
      </c>
      <c r="E66" s="76">
        <v>28630</v>
      </c>
      <c r="F66" s="18" t="s">
        <v>68</v>
      </c>
      <c r="G66" s="59">
        <v>21.13</v>
      </c>
      <c r="I66" s="9"/>
      <c r="K66" s="9"/>
      <c r="L66" s="18"/>
      <c r="M66" s="76"/>
      <c r="N66" s="18"/>
      <c r="O66" s="59"/>
    </row>
    <row r="67" spans="2:16" s="7" customFormat="1" ht="22.5" customHeight="1">
      <c r="B67" s="9" t="s">
        <v>47</v>
      </c>
      <c r="C67" s="11" t="s">
        <v>57</v>
      </c>
      <c r="D67" s="18" t="s">
        <v>27</v>
      </c>
      <c r="E67" s="76">
        <v>26268</v>
      </c>
      <c r="F67" s="18" t="s">
        <v>28</v>
      </c>
      <c r="G67" s="59">
        <v>31.69</v>
      </c>
      <c r="I67" s="9"/>
      <c r="K67" s="9"/>
      <c r="L67" s="18"/>
      <c r="M67" s="76"/>
      <c r="N67" s="18"/>
      <c r="O67" s="59"/>
      <c r="P67" s="78"/>
    </row>
    <row r="68" spans="2:16" s="7" customFormat="1" ht="23.25">
      <c r="B68" s="9" t="s">
        <v>20</v>
      </c>
      <c r="C68" s="11" t="s">
        <v>57</v>
      </c>
      <c r="D68" s="18" t="s">
        <v>31</v>
      </c>
      <c r="E68" s="76">
        <v>26933</v>
      </c>
      <c r="F68" s="18" t="s">
        <v>28</v>
      </c>
      <c r="G68" s="78">
        <v>33.020000000000003</v>
      </c>
      <c r="H68" s="7" t="s">
        <v>7</v>
      </c>
      <c r="I68" s="9"/>
      <c r="K68" s="9"/>
      <c r="L68" s="18"/>
      <c r="M68" s="76"/>
      <c r="N68" s="18"/>
      <c r="O68" s="59"/>
      <c r="P68" s="78"/>
    </row>
    <row r="69" spans="2:16" s="7" customFormat="1" ht="23.25">
      <c r="B69" s="9" t="s">
        <v>46</v>
      </c>
      <c r="C69" s="11" t="s">
        <v>58</v>
      </c>
      <c r="D69" s="18" t="s">
        <v>32</v>
      </c>
      <c r="E69" s="76">
        <v>16416</v>
      </c>
      <c r="F69" s="18" t="s">
        <v>17</v>
      </c>
      <c r="G69" s="59">
        <v>20.399999999999999</v>
      </c>
      <c r="H69" s="7" t="s">
        <v>7</v>
      </c>
      <c r="I69" s="9"/>
      <c r="K69" s="9"/>
      <c r="N69" s="75"/>
      <c r="O69" s="11"/>
      <c r="P69" s="11"/>
    </row>
    <row r="70" spans="2:16" s="7" customFormat="1" ht="23.25">
      <c r="B70" s="9" t="s">
        <v>55</v>
      </c>
      <c r="C70" s="11" t="s">
        <v>58</v>
      </c>
      <c r="D70" s="18" t="s">
        <v>54</v>
      </c>
      <c r="E70" s="76">
        <v>16120</v>
      </c>
      <c r="F70" s="18" t="s">
        <v>68</v>
      </c>
      <c r="G70" s="78">
        <v>31.44</v>
      </c>
      <c r="H70" s="7" t="s">
        <v>7</v>
      </c>
      <c r="I70" s="9"/>
      <c r="K70" s="9"/>
      <c r="L70" s="18"/>
      <c r="M70" s="76"/>
      <c r="N70" s="18"/>
      <c r="O70" s="59"/>
      <c r="P70" s="82"/>
    </row>
    <row r="71" spans="2:16" s="7" customFormat="1" ht="23.25">
      <c r="B71" s="9"/>
      <c r="C71" s="11"/>
      <c r="E71" s="95"/>
      <c r="G71" s="19"/>
      <c r="I71" s="9"/>
      <c r="K71" s="9"/>
      <c r="L71" s="18"/>
      <c r="M71" s="76"/>
      <c r="N71" s="18"/>
      <c r="O71" s="59"/>
      <c r="P71" s="82"/>
    </row>
    <row r="72" spans="2:16" s="7" customFormat="1" ht="23.25">
      <c r="B72" s="9"/>
      <c r="C72" s="11"/>
      <c r="D72" s="8" t="s">
        <v>59</v>
      </c>
      <c r="E72" s="94"/>
      <c r="G72" s="11"/>
      <c r="I72" s="9"/>
      <c r="K72" s="54"/>
      <c r="L72" s="18"/>
      <c r="M72" s="76"/>
      <c r="N72" s="18"/>
      <c r="O72" s="59"/>
      <c r="P72" s="78"/>
    </row>
    <row r="73" spans="2:16" s="7" customFormat="1" ht="23.25">
      <c r="B73" s="9"/>
      <c r="C73" s="9" t="s">
        <v>22</v>
      </c>
      <c r="D73" s="18" t="s">
        <v>60</v>
      </c>
      <c r="E73" s="94"/>
      <c r="F73" s="82" t="s">
        <v>38</v>
      </c>
      <c r="G73" s="11"/>
      <c r="I73" s="9"/>
      <c r="K73" s="54"/>
      <c r="L73" s="18"/>
      <c r="M73" s="76"/>
      <c r="N73" s="18"/>
      <c r="O73" s="59"/>
    </row>
    <row r="74" spans="2:16" s="7" customFormat="1" ht="23.25">
      <c r="B74" s="9"/>
      <c r="C74" s="9" t="s">
        <v>23</v>
      </c>
      <c r="D74" s="7" t="s">
        <v>61</v>
      </c>
      <c r="E74" s="94"/>
      <c r="F74" s="82" t="s">
        <v>39</v>
      </c>
      <c r="G74" s="11"/>
      <c r="I74" s="9"/>
      <c r="M74" s="11"/>
      <c r="N74" s="11"/>
    </row>
    <row r="75" spans="2:16" s="7" customFormat="1" ht="23.25">
      <c r="B75" s="9"/>
      <c r="C75" s="9" t="s">
        <v>24</v>
      </c>
      <c r="D75" s="7" t="s">
        <v>62</v>
      </c>
      <c r="E75" s="94"/>
      <c r="F75" s="78" t="s">
        <v>40</v>
      </c>
      <c r="G75" s="11"/>
      <c r="I75" s="9"/>
      <c r="M75" s="11"/>
      <c r="N75" s="11"/>
    </row>
    <row r="76" spans="2:16" s="7" customFormat="1" ht="23.25">
      <c r="B76" s="9"/>
      <c r="C76" s="9" t="s">
        <v>25</v>
      </c>
      <c r="D76" s="7" t="s">
        <v>63</v>
      </c>
      <c r="E76" s="94"/>
      <c r="F76" s="78" t="s">
        <v>41</v>
      </c>
      <c r="G76" s="11"/>
      <c r="I76" s="9"/>
      <c r="M76" s="11"/>
      <c r="N76" s="11"/>
    </row>
    <row r="77" spans="2:16" s="7" customFormat="1" ht="23.25" customHeight="1">
      <c r="B77" s="9"/>
      <c r="C77" s="11"/>
      <c r="D77" s="20"/>
      <c r="E77" s="94"/>
      <c r="F77" s="20"/>
      <c r="G77" s="20"/>
      <c r="H77" s="20"/>
      <c r="I77" s="73"/>
      <c r="J77" s="20"/>
      <c r="K77" s="20"/>
      <c r="L77" s="20"/>
      <c r="M77" s="11"/>
      <c r="N77" s="11"/>
    </row>
    <row r="78" spans="2:16" ht="22.5" customHeight="1">
      <c r="B78" s="1"/>
      <c r="C78" s="103"/>
      <c r="D78" s="14" t="s">
        <v>64</v>
      </c>
      <c r="E78" s="14"/>
      <c r="F78" s="14" t="s">
        <v>21</v>
      </c>
      <c r="G78" s="14"/>
      <c r="H78" s="14"/>
      <c r="I78" s="14"/>
      <c r="J78" s="14"/>
      <c r="K78" s="14"/>
      <c r="L78" s="14"/>
      <c r="M78" s="14"/>
    </row>
    <row r="79" spans="2:16" ht="23.25">
      <c r="B79" s="1"/>
      <c r="C79" s="104" t="s">
        <v>22</v>
      </c>
      <c r="D79" s="13" t="s">
        <v>60</v>
      </c>
      <c r="E79" s="13"/>
      <c r="F79" s="105">
        <v>4244</v>
      </c>
      <c r="G79" s="102"/>
      <c r="H79" s="103"/>
      <c r="I79" s="101"/>
      <c r="J79" s="101"/>
      <c r="K79" s="103"/>
      <c r="L79" s="101"/>
      <c r="M79" s="101"/>
    </row>
    <row r="80" spans="2:16" ht="23.25">
      <c r="B80" s="1"/>
      <c r="C80" s="104" t="s">
        <v>23</v>
      </c>
      <c r="D80" s="15" t="s">
        <v>63</v>
      </c>
      <c r="E80" s="13"/>
      <c r="F80" s="105">
        <v>4147</v>
      </c>
      <c r="G80" s="102"/>
      <c r="H80" s="103"/>
      <c r="I80" s="101"/>
      <c r="J80" s="101"/>
      <c r="K80" s="103"/>
      <c r="L80" s="101"/>
      <c r="M80" s="101"/>
    </row>
    <row r="81" spans="2:236" ht="23.25">
      <c r="B81" s="1"/>
      <c r="C81" s="104" t="s">
        <v>24</v>
      </c>
      <c r="D81" s="15" t="s">
        <v>61</v>
      </c>
      <c r="E81" s="13"/>
      <c r="F81" s="105">
        <v>3982</v>
      </c>
      <c r="G81" s="102"/>
      <c r="H81" s="103"/>
      <c r="I81" s="101"/>
      <c r="J81" s="101"/>
      <c r="K81" s="103"/>
      <c r="L81" s="101"/>
      <c r="M81" s="101"/>
    </row>
    <row r="82" spans="2:236" ht="23.25">
      <c r="B82" s="1"/>
      <c r="C82" s="104" t="s">
        <v>25</v>
      </c>
      <c r="D82" s="15" t="s">
        <v>62</v>
      </c>
      <c r="E82" s="13"/>
      <c r="F82" s="105">
        <v>3415</v>
      </c>
      <c r="G82" s="102"/>
      <c r="H82" s="103"/>
      <c r="I82" s="101"/>
      <c r="J82" s="101"/>
      <c r="K82" s="103"/>
      <c r="L82" s="101"/>
      <c r="M82" s="101"/>
    </row>
    <row r="83" spans="2:236" ht="27" customHeight="1">
      <c r="B83" s="63"/>
      <c r="C83" s="83"/>
      <c r="D83" s="72"/>
      <c r="E83" s="96"/>
      <c r="F83" s="67"/>
      <c r="G83" s="68"/>
      <c r="H83" s="69"/>
      <c r="I83" s="87"/>
      <c r="J83" s="70"/>
      <c r="K83" s="71"/>
      <c r="L83" s="70"/>
    </row>
    <row r="84" spans="2:236" ht="27" customHeight="1">
      <c r="B84" s="63"/>
      <c r="C84" s="83"/>
      <c r="D84" s="66"/>
      <c r="E84" s="97"/>
      <c r="F84" s="67"/>
      <c r="G84" s="68"/>
      <c r="H84" s="69"/>
      <c r="I84" s="87"/>
      <c r="J84" s="70"/>
      <c r="K84" s="71"/>
      <c r="L84" s="70"/>
    </row>
    <row r="85" spans="2:236" s="7" customFormat="1" ht="23.25">
      <c r="C85" s="9" t="s">
        <v>65</v>
      </c>
      <c r="D85" s="7" t="s">
        <v>10</v>
      </c>
      <c r="E85" s="95"/>
      <c r="G85" s="11"/>
      <c r="I85" s="9"/>
      <c r="M85" s="11"/>
      <c r="N85" s="11"/>
    </row>
    <row r="86" spans="2:236" s="7" customFormat="1" ht="23.25">
      <c r="B86" s="9"/>
      <c r="C86" s="11"/>
      <c r="D86" s="7" t="s">
        <v>11</v>
      </c>
      <c r="E86" s="95"/>
      <c r="G86" s="11"/>
      <c r="I86" s="9"/>
      <c r="M86" s="11"/>
      <c r="N86" s="11"/>
    </row>
    <row r="87" spans="2:236" s="7" customFormat="1" ht="23.25">
      <c r="B87" s="9"/>
      <c r="C87" s="11"/>
      <c r="D87" s="7" t="s">
        <v>12</v>
      </c>
      <c r="E87" s="95"/>
      <c r="G87" s="11"/>
      <c r="I87" s="9"/>
      <c r="M87" s="11"/>
      <c r="N87" s="11"/>
    </row>
    <row r="88" spans="2:236" s="7" customFormat="1" ht="23.25">
      <c r="B88" s="9"/>
      <c r="C88" s="11"/>
      <c r="D88" s="7" t="s">
        <v>13</v>
      </c>
      <c r="E88" s="95"/>
      <c r="G88" s="11"/>
      <c r="I88" s="9"/>
      <c r="M88" s="11"/>
      <c r="N88" s="11"/>
    </row>
    <row r="89" spans="2:236" s="7" customFormat="1" ht="23.25">
      <c r="B89" s="9"/>
      <c r="C89" s="11"/>
      <c r="D89" s="7" t="s">
        <v>14</v>
      </c>
      <c r="E89" s="95"/>
      <c r="G89" s="11"/>
      <c r="H89" s="22"/>
      <c r="I89" s="88"/>
      <c r="M89" s="11"/>
      <c r="N89" s="11"/>
    </row>
    <row r="90" spans="2:236" s="7" customFormat="1" ht="23.25">
      <c r="B90" s="9"/>
      <c r="C90" s="11"/>
      <c r="D90" s="7" t="s">
        <v>15</v>
      </c>
      <c r="E90" s="95"/>
      <c r="G90" s="11"/>
      <c r="H90" s="22"/>
      <c r="I90" s="88"/>
      <c r="L90" s="21"/>
      <c r="M90" s="11"/>
      <c r="N90" s="11"/>
    </row>
    <row r="91" spans="2:236" s="7" customFormat="1" ht="23.25">
      <c r="B91" s="9"/>
      <c r="C91" s="11"/>
      <c r="E91" s="95"/>
      <c r="G91" s="11"/>
      <c r="I91" s="9"/>
      <c r="M91" s="11"/>
      <c r="N91" s="11"/>
    </row>
    <row r="92" spans="2:236" s="7" customFormat="1" ht="23.25">
      <c r="B92" s="9"/>
      <c r="C92" s="11"/>
      <c r="D92" s="7" t="s">
        <v>66</v>
      </c>
      <c r="E92" s="95"/>
      <c r="F92" s="15"/>
      <c r="G92" s="10"/>
      <c r="I92" s="9"/>
      <c r="M92" s="11"/>
      <c r="N92" s="11"/>
    </row>
    <row r="93" spans="2:236" s="7" customFormat="1" ht="26.25">
      <c r="B93" s="61"/>
      <c r="C93" s="58"/>
      <c r="D93" s="3"/>
      <c r="E93" s="93"/>
      <c r="F93" s="2"/>
      <c r="G93" s="58"/>
      <c r="H93" s="2"/>
      <c r="I93" s="61"/>
      <c r="J93" s="2"/>
      <c r="K93" s="2"/>
      <c r="L93" s="2"/>
      <c r="M93" s="58"/>
      <c r="N93" s="58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</row>
    <row r="94" spans="2:236" s="2" customFormat="1" ht="26.25">
      <c r="B94" s="61"/>
      <c r="C94" s="58"/>
      <c r="D94" s="3"/>
      <c r="E94" s="93"/>
      <c r="G94" s="58"/>
      <c r="I94" s="61"/>
      <c r="M94" s="58"/>
      <c r="N94" s="58"/>
    </row>
    <row r="95" spans="2:236" s="2" customFormat="1" ht="26.25">
      <c r="B95" s="61"/>
      <c r="C95" s="58"/>
      <c r="D95" s="3"/>
      <c r="E95" s="93"/>
      <c r="G95" s="58"/>
      <c r="I95" s="61"/>
      <c r="M95" s="58"/>
      <c r="N95" s="58"/>
    </row>
    <row r="96" spans="2:236" s="2" customFormat="1" ht="26.25">
      <c r="B96" s="61"/>
      <c r="C96" s="58"/>
      <c r="D96" s="3"/>
      <c r="E96" s="93"/>
      <c r="G96" s="58"/>
      <c r="I96" s="61"/>
      <c r="M96" s="58"/>
      <c r="N96" s="58"/>
    </row>
    <row r="97" spans="2:236" s="2" customFormat="1" ht="26.25">
      <c r="B97" s="61"/>
      <c r="C97" s="58"/>
      <c r="D97" s="3"/>
      <c r="E97" s="93"/>
      <c r="G97" s="58"/>
      <c r="I97" s="61"/>
      <c r="M97" s="58"/>
      <c r="N97" s="58"/>
    </row>
    <row r="98" spans="2:236" s="2" customFormat="1" ht="26.25">
      <c r="B98" s="61"/>
      <c r="C98" s="58"/>
      <c r="D98" s="3"/>
      <c r="E98" s="93"/>
      <c r="G98" s="58"/>
      <c r="I98" s="61"/>
      <c r="M98" s="58"/>
      <c r="N98" s="58"/>
    </row>
    <row r="99" spans="2:236" s="2" customFormat="1" ht="30.75">
      <c r="B99" s="61"/>
      <c r="C99" s="4"/>
      <c r="D99" s="5"/>
      <c r="E99" s="5"/>
      <c r="F99" s="4"/>
      <c r="G99" s="4"/>
      <c r="H99" s="4"/>
      <c r="I99" s="64"/>
      <c r="J99" s="4"/>
      <c r="K99" s="4"/>
      <c r="L99" s="4"/>
      <c r="M99" s="58"/>
      <c r="N99" s="58"/>
    </row>
    <row r="100" spans="2:236" ht="23.25">
      <c r="B100" s="9"/>
      <c r="C100" s="11"/>
      <c r="D100" s="8"/>
      <c r="E100" s="94"/>
      <c r="F100" s="7"/>
      <c r="G100" s="11"/>
      <c r="H100" s="7"/>
      <c r="I100" s="9"/>
      <c r="J100" s="7"/>
      <c r="K100" s="7"/>
      <c r="L100" s="7"/>
      <c r="M100" s="11"/>
      <c r="N100" s="11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</row>
    <row r="101" spans="2:236" ht="23.25">
      <c r="B101" s="6"/>
      <c r="C101" s="11"/>
      <c r="D101" s="8"/>
      <c r="E101" s="94"/>
      <c r="F101" s="7"/>
      <c r="G101" s="11"/>
      <c r="H101" s="7"/>
      <c r="I101" s="9"/>
      <c r="J101" s="7"/>
      <c r="K101" s="7"/>
      <c r="L101" s="7"/>
      <c r="M101" s="11"/>
      <c r="N101" s="11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</row>
    <row r="102" spans="2:236" ht="23.25">
      <c r="B102" s="9"/>
      <c r="C102" s="11"/>
      <c r="D102" s="7"/>
      <c r="E102" s="95"/>
      <c r="F102" s="7"/>
      <c r="G102" s="10"/>
      <c r="H102" s="7"/>
      <c r="I102" s="9"/>
      <c r="J102" s="7"/>
      <c r="K102" s="7"/>
      <c r="L102" s="7"/>
      <c r="M102" s="11"/>
      <c r="N102" s="11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</row>
    <row r="103" spans="2:236" ht="23.25">
      <c r="B103" s="9"/>
      <c r="C103" s="11"/>
      <c r="D103" s="7"/>
      <c r="E103" s="95"/>
      <c r="F103" s="7"/>
      <c r="G103" s="10"/>
      <c r="H103" s="7"/>
      <c r="I103" s="9"/>
      <c r="J103" s="7"/>
      <c r="K103" s="7"/>
      <c r="L103" s="7"/>
      <c r="M103" s="11"/>
      <c r="N103" s="11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</row>
    <row r="104" spans="2:236" ht="23.25">
      <c r="B104" s="9"/>
      <c r="C104" s="11"/>
      <c r="D104" s="7"/>
      <c r="E104" s="95"/>
      <c r="F104" s="7"/>
      <c r="G104" s="10"/>
      <c r="H104" s="7"/>
      <c r="I104" s="9"/>
      <c r="J104" s="7"/>
      <c r="K104" s="7"/>
      <c r="L104" s="7"/>
      <c r="M104" s="11"/>
      <c r="N104" s="11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</row>
    <row r="105" spans="2:236" ht="23.25">
      <c r="B105" s="9"/>
      <c r="C105" s="11"/>
      <c r="D105" s="7"/>
      <c r="E105" s="95"/>
      <c r="F105" s="7"/>
      <c r="G105" s="10"/>
      <c r="H105" s="7"/>
      <c r="I105" s="9"/>
      <c r="J105" s="7"/>
      <c r="K105" s="7"/>
      <c r="L105" s="7"/>
      <c r="M105" s="11"/>
      <c r="N105" s="11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</row>
    <row r="106" spans="2:236" ht="23.25">
      <c r="B106" s="9"/>
      <c r="C106" s="11"/>
      <c r="D106" s="7"/>
      <c r="E106" s="95"/>
      <c r="F106" s="7"/>
      <c r="G106" s="10"/>
      <c r="H106" s="7"/>
      <c r="I106" s="9"/>
      <c r="J106" s="7"/>
      <c r="K106" s="7"/>
      <c r="L106" s="7"/>
      <c r="M106" s="11"/>
      <c r="N106" s="11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</row>
    <row r="107" spans="2:236" ht="23.25">
      <c r="B107" s="9"/>
      <c r="C107" s="11"/>
      <c r="D107" s="7"/>
      <c r="E107" s="95"/>
      <c r="F107" s="7"/>
      <c r="G107" s="10"/>
      <c r="H107" s="7"/>
      <c r="I107" s="9"/>
      <c r="J107" s="7"/>
      <c r="K107" s="7"/>
      <c r="L107" s="7"/>
      <c r="M107" s="11"/>
      <c r="N107" s="11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</row>
    <row r="108" spans="2:236" ht="23.25">
      <c r="B108" s="9"/>
      <c r="C108" s="11"/>
      <c r="D108" s="7"/>
      <c r="E108" s="95"/>
      <c r="F108" s="7"/>
      <c r="G108" s="10"/>
      <c r="H108" s="7"/>
      <c r="I108" s="9"/>
      <c r="J108" s="7"/>
      <c r="K108" s="7"/>
      <c r="L108" s="7"/>
      <c r="M108" s="11"/>
      <c r="N108" s="11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</row>
    <row r="109" spans="2:236" ht="23.25">
      <c r="B109" s="9"/>
      <c r="C109" s="11"/>
      <c r="D109" s="7"/>
      <c r="E109" s="95"/>
      <c r="F109" s="7"/>
      <c r="G109" s="10"/>
      <c r="H109" s="7"/>
      <c r="I109" s="9"/>
      <c r="J109" s="7"/>
      <c r="K109" s="7"/>
      <c r="L109" s="7"/>
      <c r="M109" s="11"/>
      <c r="N109" s="11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</row>
    <row r="110" spans="2:236" ht="23.25">
      <c r="B110" s="9"/>
      <c r="C110" s="11"/>
      <c r="D110" s="8"/>
      <c r="E110" s="94"/>
      <c r="F110" s="7"/>
      <c r="G110" s="11"/>
      <c r="H110" s="7"/>
      <c r="I110" s="9"/>
      <c r="J110" s="7"/>
      <c r="K110" s="7"/>
      <c r="L110" s="7"/>
      <c r="M110" s="11"/>
      <c r="N110" s="11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</row>
    <row r="111" spans="2:236" ht="23.25">
      <c r="B111" s="9"/>
      <c r="C111" s="11"/>
      <c r="D111" s="7"/>
      <c r="E111" s="95"/>
      <c r="F111" s="7"/>
      <c r="G111" s="12"/>
      <c r="H111" s="7"/>
      <c r="I111" s="9"/>
      <c r="J111" s="7"/>
      <c r="K111" s="7"/>
      <c r="L111" s="7"/>
      <c r="M111" s="11"/>
      <c r="N111" s="11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</row>
    <row r="112" spans="2:236" ht="23.25">
      <c r="B112" s="9"/>
      <c r="C112" s="11"/>
      <c r="D112" s="7"/>
      <c r="E112" s="95"/>
      <c r="F112" s="7"/>
      <c r="G112" s="12"/>
      <c r="H112" s="7"/>
      <c r="I112" s="9"/>
      <c r="J112" s="7"/>
      <c r="K112" s="7"/>
      <c r="L112" s="7"/>
      <c r="M112" s="11"/>
      <c r="N112" s="11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</row>
    <row r="113" spans="2:236" ht="23.25">
      <c r="B113" s="9"/>
      <c r="C113" s="11"/>
      <c r="D113" s="7"/>
      <c r="E113" s="95"/>
      <c r="F113" s="7"/>
      <c r="G113" s="12"/>
      <c r="H113" s="7"/>
      <c r="I113" s="9"/>
      <c r="J113" s="7"/>
      <c r="K113" s="7"/>
      <c r="L113" s="7"/>
      <c r="M113" s="11"/>
      <c r="N113" s="11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</row>
    <row r="114" spans="2:236" ht="23.25">
      <c r="B114" s="9"/>
      <c r="C114" s="11"/>
      <c r="D114" s="7"/>
      <c r="E114" s="95"/>
      <c r="F114" s="7"/>
      <c r="G114" s="12"/>
      <c r="H114" s="7"/>
      <c r="I114" s="9"/>
      <c r="J114" s="7"/>
      <c r="K114" s="7"/>
      <c r="L114" s="7"/>
      <c r="M114" s="11"/>
      <c r="N114" s="11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</row>
    <row r="115" spans="2:236" ht="23.25">
      <c r="B115" s="9"/>
      <c r="C115" s="11"/>
      <c r="D115" s="7"/>
      <c r="E115" s="95"/>
      <c r="F115" s="7"/>
      <c r="G115" s="12"/>
      <c r="H115" s="7"/>
      <c r="I115" s="9"/>
      <c r="J115" s="7"/>
      <c r="K115" s="7"/>
      <c r="L115" s="7"/>
      <c r="M115" s="11"/>
      <c r="N115" s="11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</row>
    <row r="116" spans="2:236" ht="23.25">
      <c r="B116" s="9"/>
      <c r="C116" s="11"/>
      <c r="D116" s="7"/>
      <c r="E116" s="95"/>
      <c r="F116" s="7"/>
      <c r="G116" s="12"/>
      <c r="H116" s="7"/>
      <c r="I116" s="9"/>
      <c r="J116" s="7"/>
      <c r="K116" s="7"/>
      <c r="L116" s="7"/>
      <c r="M116" s="11"/>
      <c r="N116" s="11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</row>
    <row r="117" spans="2:236" ht="23.25">
      <c r="B117" s="9"/>
      <c r="C117" s="11"/>
      <c r="D117" s="7"/>
      <c r="E117" s="95"/>
      <c r="F117" s="7"/>
      <c r="G117" s="12"/>
      <c r="H117" s="7"/>
      <c r="I117" s="9"/>
      <c r="J117" s="7"/>
      <c r="K117" s="7"/>
      <c r="L117" s="7"/>
      <c r="M117" s="11"/>
      <c r="N117" s="11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</row>
    <row r="118" spans="2:236" ht="23.25">
      <c r="B118" s="9"/>
      <c r="C118" s="11"/>
      <c r="D118" s="7"/>
      <c r="E118" s="95"/>
      <c r="F118" s="7"/>
      <c r="G118" s="11"/>
      <c r="H118" s="7"/>
      <c r="I118" s="9"/>
      <c r="J118" s="7"/>
      <c r="K118" s="7"/>
      <c r="L118" s="7"/>
      <c r="M118" s="11"/>
      <c r="N118" s="11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</row>
    <row r="119" spans="2:236" ht="23.25">
      <c r="B119" s="9"/>
      <c r="C119" s="11"/>
      <c r="D119" s="8"/>
      <c r="E119" s="94"/>
      <c r="F119" s="15"/>
      <c r="G119" s="16"/>
      <c r="H119" s="15"/>
      <c r="I119" s="62"/>
      <c r="J119" s="7"/>
      <c r="K119" s="7"/>
      <c r="L119" s="7"/>
      <c r="M119" s="11"/>
      <c r="N119" s="11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</row>
    <row r="120" spans="2:236" ht="23.25">
      <c r="B120" s="9"/>
      <c r="C120" s="11"/>
      <c r="D120" s="13"/>
      <c r="E120" s="13"/>
      <c r="F120" s="7"/>
      <c r="G120" s="10"/>
      <c r="H120" s="15"/>
      <c r="I120" s="62"/>
      <c r="J120" s="7"/>
      <c r="K120" s="7"/>
      <c r="L120" s="7"/>
      <c r="M120" s="11"/>
      <c r="N120" s="11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</row>
    <row r="121" spans="2:236" ht="23.25">
      <c r="B121" s="9"/>
      <c r="C121" s="11"/>
      <c r="D121" s="7"/>
      <c r="E121" s="95"/>
      <c r="F121" s="7"/>
      <c r="G121" s="10"/>
      <c r="H121" s="15"/>
      <c r="I121" s="62"/>
      <c r="J121" s="7"/>
      <c r="K121" s="7"/>
      <c r="L121" s="7"/>
      <c r="M121" s="11"/>
      <c r="N121" s="11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</row>
    <row r="122" spans="2:236" ht="23.25">
      <c r="B122" s="9"/>
      <c r="C122" s="11"/>
      <c r="D122" s="7"/>
      <c r="E122" s="95"/>
      <c r="F122" s="7"/>
      <c r="G122" s="10"/>
      <c r="H122" s="15"/>
      <c r="I122" s="62"/>
      <c r="J122" s="7"/>
      <c r="K122" s="7"/>
      <c r="L122" s="7"/>
      <c r="M122" s="11"/>
      <c r="N122" s="11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</row>
    <row r="123" spans="2:236" ht="23.25">
      <c r="B123" s="9"/>
      <c r="C123" s="11"/>
      <c r="D123" s="13"/>
      <c r="E123" s="13"/>
      <c r="F123" s="7"/>
      <c r="G123" s="10"/>
      <c r="H123" s="15"/>
      <c r="I123" s="62"/>
      <c r="J123" s="7"/>
      <c r="K123" s="7"/>
      <c r="L123" s="7"/>
      <c r="M123" s="11"/>
      <c r="N123" s="11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</row>
    <row r="124" spans="2:236" ht="23.25">
      <c r="B124" s="9"/>
      <c r="C124" s="11"/>
      <c r="D124" s="13"/>
      <c r="E124" s="13"/>
      <c r="F124" s="7"/>
      <c r="G124" s="10"/>
      <c r="H124" s="15"/>
      <c r="I124" s="62"/>
      <c r="J124" s="7"/>
      <c r="K124" s="7"/>
      <c r="L124" s="7"/>
      <c r="M124" s="11"/>
      <c r="N124" s="11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</row>
    <row r="125" spans="2:236" ht="23.25">
      <c r="B125" s="9"/>
      <c r="C125" s="11"/>
      <c r="D125" s="13"/>
      <c r="E125" s="13"/>
      <c r="F125" s="7"/>
      <c r="G125" s="10"/>
      <c r="H125" s="15"/>
      <c r="I125" s="62"/>
      <c r="J125" s="7"/>
      <c r="K125" s="7"/>
      <c r="L125" s="7"/>
      <c r="M125" s="11"/>
      <c r="N125" s="11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</row>
    <row r="126" spans="2:236" ht="23.25">
      <c r="B126" s="9"/>
      <c r="C126" s="11"/>
      <c r="D126" s="7"/>
      <c r="E126" s="95"/>
      <c r="F126" s="7"/>
      <c r="G126" s="10"/>
      <c r="H126" s="15"/>
      <c r="I126" s="62"/>
      <c r="J126" s="7"/>
      <c r="K126" s="7"/>
      <c r="L126" s="7"/>
      <c r="M126" s="11"/>
      <c r="N126" s="11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</row>
    <row r="127" spans="2:236" ht="23.25">
      <c r="B127" s="9"/>
      <c r="C127" s="11"/>
      <c r="D127" s="8"/>
      <c r="E127" s="94"/>
      <c r="F127" s="15"/>
      <c r="G127" s="12"/>
      <c r="H127" s="15"/>
      <c r="I127" s="62"/>
      <c r="J127" s="7"/>
      <c r="K127" s="7"/>
      <c r="L127" s="7"/>
      <c r="M127" s="11"/>
      <c r="N127" s="11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</row>
    <row r="128" spans="2:236" ht="23.25">
      <c r="B128" s="9"/>
      <c r="C128" s="11"/>
      <c r="D128" s="13"/>
      <c r="E128" s="13"/>
      <c r="F128" s="7"/>
      <c r="G128" s="10"/>
      <c r="H128" s="15"/>
      <c r="I128" s="62"/>
      <c r="J128" s="7"/>
      <c r="K128" s="7"/>
      <c r="L128" s="7"/>
      <c r="M128" s="11"/>
      <c r="N128" s="11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</row>
    <row r="129" spans="2:236" ht="23.25">
      <c r="B129" s="9"/>
      <c r="C129" s="11"/>
      <c r="D129" s="7"/>
      <c r="E129" s="95"/>
      <c r="F129" s="7"/>
      <c r="G129" s="10"/>
      <c r="H129" s="15"/>
      <c r="I129" s="62"/>
      <c r="J129" s="7"/>
      <c r="K129" s="7"/>
      <c r="L129" s="7"/>
      <c r="M129" s="11"/>
      <c r="N129" s="11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</row>
    <row r="130" spans="2:236" ht="23.25">
      <c r="B130" s="9"/>
      <c r="C130" s="11"/>
      <c r="D130" s="13"/>
      <c r="E130" s="13"/>
      <c r="F130" s="7"/>
      <c r="G130" s="10"/>
      <c r="H130" s="15"/>
      <c r="I130" s="62"/>
      <c r="J130" s="7"/>
      <c r="K130" s="7"/>
      <c r="L130" s="7"/>
      <c r="M130" s="11"/>
      <c r="N130" s="11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</row>
    <row r="131" spans="2:236" ht="23.25">
      <c r="B131" s="9"/>
      <c r="C131" s="11"/>
      <c r="D131" s="7"/>
      <c r="E131" s="95"/>
      <c r="F131" s="7"/>
      <c r="G131" s="10"/>
      <c r="H131" s="15"/>
      <c r="I131" s="62"/>
      <c r="J131" s="7"/>
      <c r="K131" s="7"/>
      <c r="L131" s="7"/>
      <c r="M131" s="11"/>
      <c r="N131" s="11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</row>
    <row r="132" spans="2:236" ht="23.25">
      <c r="B132" s="9"/>
      <c r="C132" s="11"/>
      <c r="D132" s="7"/>
      <c r="E132" s="95"/>
      <c r="F132" s="7"/>
      <c r="G132" s="10"/>
      <c r="H132" s="15"/>
      <c r="I132" s="62"/>
      <c r="J132" s="7"/>
      <c r="K132" s="7"/>
      <c r="L132" s="7"/>
      <c r="M132" s="11"/>
      <c r="N132" s="11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</row>
    <row r="133" spans="2:236" ht="23.25">
      <c r="B133" s="9"/>
      <c r="C133" s="11"/>
      <c r="D133" s="7"/>
      <c r="E133" s="95"/>
      <c r="F133" s="7"/>
      <c r="G133" s="10"/>
      <c r="H133" s="15"/>
      <c r="I133" s="62"/>
      <c r="J133" s="7"/>
      <c r="K133" s="7"/>
      <c r="L133" s="7"/>
      <c r="M133" s="11"/>
      <c r="N133" s="11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</row>
    <row r="134" spans="2:236" ht="23.25">
      <c r="B134" s="9"/>
      <c r="C134" s="11"/>
      <c r="D134" s="7"/>
      <c r="E134" s="95"/>
      <c r="F134" s="7"/>
      <c r="G134" s="10"/>
      <c r="H134" s="15"/>
      <c r="I134" s="62"/>
      <c r="J134" s="7"/>
      <c r="K134" s="7"/>
      <c r="L134" s="7"/>
      <c r="M134" s="11"/>
      <c r="N134" s="11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</row>
    <row r="135" spans="2:236" ht="23.25">
      <c r="B135" s="9"/>
      <c r="C135" s="11"/>
      <c r="D135" s="7"/>
      <c r="E135" s="95"/>
      <c r="F135" s="7"/>
      <c r="G135" s="10"/>
      <c r="H135" s="15"/>
      <c r="I135" s="62"/>
      <c r="J135" s="7"/>
      <c r="K135" s="7"/>
      <c r="L135" s="7"/>
      <c r="M135" s="11"/>
      <c r="N135" s="11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</row>
    <row r="136" spans="2:236" ht="23.25">
      <c r="B136" s="9"/>
      <c r="C136" s="11"/>
      <c r="D136" s="8"/>
      <c r="E136" s="94"/>
      <c r="F136" s="15"/>
      <c r="G136" s="17"/>
      <c r="H136" s="15"/>
      <c r="I136" s="62"/>
      <c r="J136" s="7"/>
      <c r="K136" s="7"/>
      <c r="L136" s="7"/>
      <c r="M136" s="11"/>
      <c r="N136" s="11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</row>
    <row r="137" spans="2:236" ht="23.25">
      <c r="B137" s="9"/>
      <c r="C137" s="11"/>
      <c r="D137" s="13"/>
      <c r="E137" s="13"/>
      <c r="F137" s="7"/>
      <c r="G137" s="12"/>
      <c r="H137" s="15"/>
      <c r="I137" s="62"/>
      <c r="J137" s="15"/>
      <c r="K137" s="7"/>
      <c r="L137" s="7"/>
      <c r="M137" s="11"/>
      <c r="N137" s="11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</row>
    <row r="138" spans="2:236" ht="23.25">
      <c r="B138" s="9"/>
      <c r="C138" s="11"/>
      <c r="D138" s="7"/>
      <c r="E138" s="95"/>
      <c r="F138" s="7"/>
      <c r="G138" s="12"/>
      <c r="H138" s="15"/>
      <c r="I138" s="62"/>
      <c r="J138" s="15"/>
      <c r="K138" s="7"/>
      <c r="L138" s="7"/>
      <c r="M138" s="11"/>
      <c r="N138" s="11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</row>
    <row r="139" spans="2:236" ht="23.25">
      <c r="B139" s="9"/>
      <c r="C139" s="11"/>
      <c r="D139" s="13"/>
      <c r="E139" s="13"/>
      <c r="F139" s="7"/>
      <c r="G139" s="12"/>
      <c r="H139" s="15"/>
      <c r="I139" s="62"/>
      <c r="J139" s="15"/>
      <c r="K139" s="7"/>
      <c r="L139" s="7"/>
      <c r="M139" s="11"/>
      <c r="N139" s="11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</row>
    <row r="140" spans="2:236" ht="23.25">
      <c r="B140" s="9"/>
      <c r="C140" s="11"/>
      <c r="D140" s="13"/>
      <c r="E140" s="13"/>
      <c r="F140" s="7"/>
      <c r="G140" s="12"/>
      <c r="H140" s="15"/>
      <c r="I140" s="62"/>
      <c r="J140" s="15"/>
      <c r="K140" s="7"/>
      <c r="L140" s="7"/>
      <c r="M140" s="11"/>
      <c r="N140" s="11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</row>
    <row r="141" spans="2:236" ht="23.25">
      <c r="B141" s="9"/>
      <c r="C141" s="11"/>
      <c r="D141" s="13"/>
      <c r="E141" s="13"/>
      <c r="F141" s="7"/>
      <c r="G141" s="12"/>
      <c r="H141" s="7"/>
      <c r="I141" s="9"/>
      <c r="J141" s="15"/>
      <c r="K141" s="7"/>
      <c r="L141" s="7"/>
      <c r="M141" s="11"/>
      <c r="N141" s="11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</row>
    <row r="142" spans="2:236" ht="23.25">
      <c r="B142" s="9"/>
      <c r="C142" s="11"/>
      <c r="D142" s="13"/>
      <c r="E142" s="13"/>
      <c r="F142" s="7"/>
      <c r="G142" s="12"/>
      <c r="H142" s="15"/>
      <c r="I142" s="62"/>
      <c r="J142" s="15"/>
      <c r="K142" s="7"/>
      <c r="L142" s="7"/>
      <c r="M142" s="11"/>
      <c r="N142" s="11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</row>
    <row r="143" spans="2:236" ht="23.25">
      <c r="B143" s="9"/>
      <c r="C143" s="11"/>
      <c r="D143" s="7"/>
      <c r="E143" s="95"/>
      <c r="F143" s="15"/>
      <c r="G143" s="12"/>
      <c r="H143" s="15"/>
      <c r="I143" s="62"/>
      <c r="J143" s="15"/>
      <c r="K143" s="7"/>
      <c r="L143" s="7"/>
      <c r="M143" s="11"/>
      <c r="N143" s="11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</row>
    <row r="144" spans="2:236" ht="23.25">
      <c r="B144" s="9"/>
      <c r="C144" s="11"/>
      <c r="D144" s="8"/>
      <c r="E144" s="94"/>
      <c r="F144" s="7"/>
      <c r="G144" s="11"/>
      <c r="H144" s="7"/>
      <c r="I144" s="9"/>
      <c r="J144" s="7"/>
      <c r="K144" s="7"/>
      <c r="L144" s="7"/>
      <c r="M144" s="11"/>
      <c r="N144" s="11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</row>
    <row r="145" spans="2:236" ht="23.25">
      <c r="B145" s="9"/>
      <c r="C145" s="11"/>
      <c r="D145" s="7"/>
      <c r="E145" s="95"/>
      <c r="F145" s="7"/>
      <c r="G145" s="10"/>
      <c r="H145" s="7"/>
      <c r="I145" s="9"/>
      <c r="J145" s="7"/>
      <c r="K145" s="7"/>
      <c r="L145" s="7"/>
      <c r="M145" s="11"/>
      <c r="N145" s="11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</row>
    <row r="146" spans="2:236" ht="23.25">
      <c r="B146" s="9"/>
      <c r="C146" s="11"/>
      <c r="D146" s="7"/>
      <c r="E146" s="95"/>
      <c r="F146" s="7"/>
      <c r="G146" s="10"/>
      <c r="H146" s="7"/>
      <c r="I146" s="9"/>
      <c r="J146" s="7"/>
      <c r="K146" s="7"/>
      <c r="L146" s="7"/>
      <c r="M146" s="11"/>
      <c r="N146" s="11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</row>
    <row r="147" spans="2:236" ht="23.25">
      <c r="B147" s="9"/>
      <c r="C147" s="11"/>
      <c r="D147" s="13"/>
      <c r="E147" s="13"/>
      <c r="F147" s="7"/>
      <c r="G147" s="10"/>
      <c r="H147" s="7"/>
      <c r="I147" s="9"/>
      <c r="J147" s="7"/>
      <c r="K147" s="7"/>
      <c r="L147" s="7"/>
      <c r="M147" s="11"/>
      <c r="N147" s="11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</row>
    <row r="148" spans="2:236" ht="23.25">
      <c r="B148" s="9"/>
      <c r="C148" s="11"/>
      <c r="D148" s="13"/>
      <c r="E148" s="13"/>
      <c r="F148" s="7"/>
      <c r="G148" s="10"/>
      <c r="H148" s="7"/>
      <c r="I148" s="9"/>
      <c r="J148" s="7"/>
      <c r="K148" s="7"/>
      <c r="L148" s="7"/>
      <c r="M148" s="11"/>
      <c r="N148" s="11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</row>
    <row r="149" spans="2:236" ht="23.25">
      <c r="B149" s="9"/>
      <c r="C149" s="11"/>
      <c r="D149" s="13"/>
      <c r="E149" s="13"/>
      <c r="F149" s="7"/>
      <c r="G149" s="10"/>
      <c r="H149" s="7"/>
      <c r="I149" s="9"/>
      <c r="J149" s="7"/>
      <c r="K149" s="7"/>
      <c r="L149" s="7"/>
      <c r="M149" s="11"/>
      <c r="N149" s="11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</row>
    <row r="150" spans="2:236" ht="23.25">
      <c r="B150" s="9"/>
      <c r="C150" s="11"/>
      <c r="D150" s="7"/>
      <c r="E150" s="95"/>
      <c r="F150" s="7"/>
      <c r="G150" s="10"/>
      <c r="H150" s="7"/>
      <c r="I150" s="9"/>
      <c r="J150" s="7"/>
      <c r="K150" s="7"/>
      <c r="L150" s="7"/>
      <c r="M150" s="11"/>
      <c r="N150" s="11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</row>
    <row r="151" spans="2:236" ht="24" thickBot="1">
      <c r="B151" s="9"/>
      <c r="C151" s="11"/>
      <c r="D151" s="20"/>
      <c r="E151" s="94"/>
      <c r="F151" s="20"/>
      <c r="G151" s="20"/>
      <c r="H151" s="20"/>
      <c r="I151" s="73"/>
      <c r="J151" s="20"/>
      <c r="K151" s="20"/>
      <c r="L151" s="20"/>
      <c r="M151" s="11"/>
      <c r="N151" s="11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</row>
    <row r="152" spans="2:236" ht="24" thickBot="1">
      <c r="B152" s="9"/>
      <c r="C152" s="84"/>
      <c r="D152" s="23"/>
      <c r="E152" s="99"/>
      <c r="F152" s="24"/>
      <c r="G152" s="25"/>
      <c r="H152" s="26"/>
      <c r="I152" s="86"/>
      <c r="J152" s="23"/>
      <c r="K152" s="26"/>
      <c r="L152" s="23"/>
      <c r="M152" s="11"/>
      <c r="N152" s="11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</row>
    <row r="153" spans="2:236" ht="24" thickBot="1">
      <c r="B153" s="9"/>
      <c r="C153" s="28"/>
      <c r="D153" s="29"/>
      <c r="E153" s="29"/>
      <c r="F153" s="28"/>
      <c r="G153" s="30"/>
      <c r="H153" s="27"/>
      <c r="I153" s="86"/>
      <c r="J153" s="31"/>
      <c r="K153" s="32"/>
      <c r="L153" s="33"/>
      <c r="M153" s="11"/>
      <c r="N153" s="11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</row>
    <row r="154" spans="2:236" ht="24" thickBot="1">
      <c r="B154" s="9"/>
      <c r="C154" s="28"/>
      <c r="D154" s="29"/>
      <c r="E154" s="29"/>
      <c r="F154" s="28"/>
      <c r="G154" s="30"/>
      <c r="H154" s="27"/>
      <c r="I154" s="89"/>
      <c r="J154" s="34"/>
      <c r="K154" s="35"/>
      <c r="L154" s="36"/>
      <c r="M154" s="11"/>
      <c r="N154" s="11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</row>
    <row r="155" spans="2:236" ht="24" thickBot="1">
      <c r="B155" s="9"/>
      <c r="C155" s="28"/>
      <c r="D155" s="29"/>
      <c r="E155" s="29"/>
      <c r="F155" s="28"/>
      <c r="G155" s="38"/>
      <c r="H155" s="32"/>
      <c r="I155" s="90"/>
      <c r="J155" s="31"/>
      <c r="K155" s="32"/>
      <c r="L155" s="33"/>
      <c r="M155" s="11"/>
      <c r="N155" s="11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</row>
    <row r="156" spans="2:236" ht="24" thickBot="1">
      <c r="B156" s="9"/>
      <c r="C156" s="28"/>
      <c r="D156" s="39"/>
      <c r="E156" s="100"/>
      <c r="F156" s="28"/>
      <c r="G156" s="30"/>
      <c r="H156" s="35"/>
      <c r="I156" s="89"/>
      <c r="J156" s="34"/>
      <c r="K156" s="35"/>
      <c r="L156" s="36"/>
      <c r="M156" s="11"/>
      <c r="N156" s="11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</row>
    <row r="157" spans="2:236" ht="24" thickBot="1">
      <c r="B157" s="9"/>
      <c r="C157" s="28"/>
      <c r="D157" s="39"/>
      <c r="E157" s="100"/>
      <c r="F157" s="28"/>
      <c r="G157" s="30"/>
      <c r="H157" s="35"/>
      <c r="I157" s="89"/>
      <c r="J157" s="34"/>
      <c r="K157" s="35"/>
      <c r="L157" s="36"/>
      <c r="M157" s="11"/>
      <c r="N157" s="11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</row>
    <row r="158" spans="2:236" ht="24" thickBot="1">
      <c r="B158" s="9"/>
      <c r="C158" s="28"/>
      <c r="D158" s="29"/>
      <c r="E158" s="29"/>
      <c r="F158" s="28"/>
      <c r="G158" s="30"/>
      <c r="H158" s="35"/>
      <c r="I158" s="89"/>
      <c r="J158" s="34"/>
      <c r="K158" s="35"/>
      <c r="L158" s="36"/>
      <c r="M158" s="11"/>
      <c r="N158" s="11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</row>
    <row r="159" spans="2:236" ht="24" thickBot="1">
      <c r="B159" s="9"/>
      <c r="C159" s="12"/>
      <c r="D159" s="7"/>
      <c r="E159" s="95"/>
      <c r="F159" s="16"/>
      <c r="G159" s="40"/>
      <c r="H159" s="41"/>
      <c r="I159" s="91"/>
      <c r="J159" s="41"/>
      <c r="K159" s="41"/>
      <c r="L159" s="41"/>
      <c r="M159" s="11"/>
      <c r="N159" s="11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</row>
    <row r="160" spans="2:236" ht="24" thickBot="1">
      <c r="B160" s="9"/>
      <c r="C160" s="28"/>
      <c r="D160" s="29"/>
      <c r="E160" s="29"/>
      <c r="F160" s="28"/>
      <c r="G160" s="36"/>
      <c r="H160" s="37"/>
      <c r="I160" s="89"/>
      <c r="J160" s="34"/>
      <c r="K160" s="35"/>
      <c r="L160" s="36"/>
      <c r="M160" s="11"/>
      <c r="N160" s="11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</row>
    <row r="161" spans="2:236" ht="23.25">
      <c r="B161" s="9"/>
      <c r="C161" s="11"/>
      <c r="D161" s="7"/>
      <c r="E161" s="95"/>
      <c r="F161" s="7"/>
      <c r="G161" s="11"/>
      <c r="H161" s="7"/>
      <c r="I161" s="9"/>
      <c r="J161" s="7"/>
      <c r="K161" s="7"/>
      <c r="L161" s="7"/>
      <c r="M161" s="11"/>
      <c r="N161" s="11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</row>
    <row r="162" spans="2:236" ht="23.25">
      <c r="B162" s="9"/>
      <c r="C162" s="11"/>
      <c r="D162" s="21"/>
      <c r="E162" s="98"/>
      <c r="F162" s="7"/>
      <c r="G162" s="11"/>
      <c r="H162" s="7"/>
      <c r="I162" s="9"/>
      <c r="J162" s="7"/>
      <c r="K162" s="7"/>
      <c r="L162" s="7"/>
      <c r="M162" s="11"/>
      <c r="N162" s="11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</row>
    <row r="163" spans="2:236" ht="23.25">
      <c r="B163" s="9"/>
      <c r="C163" s="11"/>
      <c r="D163" s="21"/>
      <c r="E163" s="98"/>
      <c r="F163" s="7"/>
      <c r="G163" s="11"/>
      <c r="H163" s="7"/>
      <c r="I163" s="9"/>
      <c r="J163" s="7"/>
      <c r="K163" s="7"/>
      <c r="L163" s="7"/>
      <c r="M163" s="11"/>
      <c r="N163" s="11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</row>
    <row r="164" spans="2:236" ht="23.25">
      <c r="B164" s="9"/>
      <c r="C164" s="11"/>
      <c r="D164" s="21"/>
      <c r="E164" s="98"/>
      <c r="F164" s="7"/>
      <c r="G164" s="11"/>
      <c r="H164" s="7"/>
      <c r="I164" s="9"/>
      <c r="J164" s="7"/>
      <c r="K164" s="7"/>
      <c r="L164" s="7"/>
      <c r="M164" s="11"/>
      <c r="N164" s="11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</row>
    <row r="165" spans="2:236" ht="23.25">
      <c r="B165" s="9"/>
      <c r="C165" s="11"/>
      <c r="D165" s="21"/>
      <c r="E165" s="98"/>
      <c r="F165" s="7"/>
      <c r="G165" s="11"/>
      <c r="H165" s="7"/>
      <c r="I165" s="9"/>
      <c r="J165" s="7"/>
      <c r="K165" s="7"/>
      <c r="L165" s="7"/>
      <c r="M165" s="11"/>
      <c r="N165" s="11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</row>
    <row r="166" spans="2:236" ht="23.25">
      <c r="B166" s="9"/>
      <c r="C166" s="11"/>
      <c r="D166" s="21"/>
      <c r="E166" s="98"/>
      <c r="F166" s="7"/>
      <c r="G166" s="11"/>
      <c r="H166" s="7"/>
      <c r="I166" s="9"/>
      <c r="J166" s="7"/>
      <c r="K166" s="7"/>
      <c r="L166" s="7"/>
      <c r="M166" s="11"/>
      <c r="N166" s="11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</row>
    <row r="167" spans="2:236" ht="23.25">
      <c r="B167" s="9"/>
      <c r="C167" s="11"/>
      <c r="D167" s="21"/>
      <c r="E167" s="98"/>
      <c r="F167" s="7"/>
      <c r="G167" s="11"/>
      <c r="H167" s="22"/>
      <c r="I167" s="88"/>
      <c r="J167" s="7"/>
      <c r="K167" s="7"/>
      <c r="L167" s="7"/>
      <c r="M167" s="11"/>
      <c r="N167" s="11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</row>
    <row r="168" spans="2:236" ht="23.25">
      <c r="B168" s="9"/>
      <c r="C168" s="11"/>
      <c r="D168" s="21"/>
      <c r="E168" s="98"/>
      <c r="F168" s="7"/>
      <c r="G168" s="11"/>
      <c r="H168" s="22"/>
      <c r="I168" s="88"/>
      <c r="J168" s="7"/>
      <c r="K168" s="7"/>
      <c r="L168" s="21"/>
      <c r="M168" s="11"/>
      <c r="N168" s="11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</row>
    <row r="169" spans="2:236" ht="23.25">
      <c r="B169" s="9"/>
      <c r="C169" s="11"/>
      <c r="D169" s="7"/>
      <c r="E169" s="95"/>
      <c r="F169" s="7"/>
      <c r="G169" s="11"/>
      <c r="H169" s="7"/>
      <c r="I169" s="9"/>
      <c r="J169" s="7"/>
      <c r="K169" s="7"/>
      <c r="L169" s="7"/>
      <c r="M169" s="11"/>
      <c r="N169" s="11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</row>
    <row r="170" spans="2:236" ht="23.25">
      <c r="B170" s="9"/>
      <c r="C170" s="11"/>
      <c r="D170" s="21"/>
      <c r="E170" s="98"/>
      <c r="F170" s="15"/>
      <c r="G170" s="10"/>
      <c r="H170" s="7"/>
      <c r="I170" s="9"/>
      <c r="J170" s="7"/>
      <c r="K170" s="7"/>
      <c r="L170" s="7"/>
      <c r="M170" s="11"/>
      <c r="N170" s="11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</row>
    <row r="171" spans="2:236" ht="23.25">
      <c r="B171" s="9"/>
      <c r="C171" s="11"/>
      <c r="D171" s="7"/>
      <c r="E171" s="95"/>
      <c r="F171" s="7"/>
      <c r="G171" s="11"/>
      <c r="H171" s="7"/>
      <c r="I171" s="9"/>
      <c r="J171" s="7"/>
      <c r="K171" s="7"/>
      <c r="L171" s="7"/>
      <c r="M171" s="11"/>
      <c r="N171" s="11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</row>
    <row r="172" spans="2:236" ht="26.25">
      <c r="B172" s="61"/>
      <c r="C172" s="58"/>
      <c r="D172" s="3"/>
      <c r="E172" s="93"/>
      <c r="F172" s="2"/>
      <c r="G172" s="58"/>
      <c r="H172" s="2"/>
      <c r="I172" s="61"/>
      <c r="J172" s="2"/>
      <c r="K172" s="2"/>
      <c r="L172" s="2"/>
      <c r="M172" s="58"/>
      <c r="N172" s="58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</row>
    <row r="173" spans="2:236" ht="26.25">
      <c r="B173" s="61"/>
      <c r="C173" s="58"/>
      <c r="D173" s="3"/>
      <c r="E173" s="93"/>
      <c r="F173" s="2"/>
      <c r="G173" s="58"/>
      <c r="H173" s="2"/>
      <c r="I173" s="61"/>
      <c r="J173" s="2"/>
      <c r="K173" s="2"/>
      <c r="L173" s="2"/>
      <c r="M173" s="58"/>
      <c r="N173" s="58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</row>
    <row r="174" spans="2:236" ht="26.25">
      <c r="B174" s="61"/>
      <c r="C174" s="58"/>
      <c r="D174" s="3"/>
      <c r="E174" s="93"/>
      <c r="F174" s="2"/>
      <c r="G174" s="58"/>
      <c r="H174" s="2"/>
      <c r="I174" s="61"/>
      <c r="J174" s="2"/>
      <c r="K174" s="2"/>
      <c r="L174" s="2"/>
      <c r="M174" s="58"/>
      <c r="N174" s="58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</row>
    <row r="175" spans="2:236" ht="26.25">
      <c r="B175" s="61"/>
      <c r="C175" s="58"/>
      <c r="D175" s="3"/>
      <c r="E175" s="93"/>
      <c r="F175" s="2"/>
      <c r="G175" s="58"/>
      <c r="H175" s="2"/>
      <c r="I175" s="61"/>
      <c r="J175" s="2"/>
      <c r="K175" s="2"/>
      <c r="L175" s="2"/>
      <c r="M175" s="58"/>
      <c r="N175" s="58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</row>
    <row r="176" spans="2:236" ht="26.25">
      <c r="B176" s="61"/>
      <c r="C176" s="58"/>
      <c r="D176" s="3"/>
      <c r="E176" s="93"/>
      <c r="F176" s="2"/>
      <c r="G176" s="58"/>
      <c r="H176" s="2"/>
      <c r="I176" s="61"/>
      <c r="J176" s="2"/>
      <c r="K176" s="2"/>
      <c r="L176" s="2"/>
      <c r="M176" s="58"/>
      <c r="N176" s="58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</row>
    <row r="177" spans="2:236" ht="26.25">
      <c r="B177" s="61"/>
      <c r="C177" s="58"/>
      <c r="D177" s="3"/>
      <c r="E177" s="93"/>
      <c r="F177" s="2"/>
      <c r="G177" s="58"/>
      <c r="H177" s="2"/>
      <c r="I177" s="61"/>
      <c r="J177" s="2"/>
      <c r="K177" s="2"/>
      <c r="L177" s="2"/>
      <c r="M177" s="58"/>
      <c r="N177" s="58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</row>
  </sheetData>
  <printOptions horizontalCentered="1"/>
  <pageMargins left="0.39370078740157483" right="0.39370078740157483" top="0.54" bottom="0.31496062992125984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web rodič a dítě 2015</vt:lpstr>
      <vt:lpstr>'web rodič a dítě 2015'!Oblast_tisku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stefkova</dc:creator>
  <cp:lastModifiedBy>vaculka</cp:lastModifiedBy>
  <dcterms:created xsi:type="dcterms:W3CDTF">2013-11-04T15:33:41Z</dcterms:created>
  <dcterms:modified xsi:type="dcterms:W3CDTF">2015-10-19T13:02:51Z</dcterms:modified>
</cp:coreProperties>
</file>