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3065" windowHeight="13965"/>
  </bookViews>
  <sheets>
    <sheet name="web Smíšený víceboj 2015" sheetId="1" r:id="rId1"/>
  </sheets>
  <externalReferences>
    <externalReference r:id="rId2"/>
  </externalReferences>
  <definedNames>
    <definedName name="_xlnm.Print_Area" localSheetId="0">'web Smíšený víceboj 2015'!$D$1:$L$16</definedName>
  </definedNames>
  <calcPr calcId="145621"/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C1" i="1" l="1"/>
  <c r="F1" i="1"/>
  <c r="H1" i="1"/>
  <c r="K1" i="1"/>
  <c r="C2" i="1"/>
  <c r="F2" i="1" s="1"/>
  <c r="C3" i="1"/>
  <c r="F3" i="1" s="1"/>
  <c r="C4" i="1"/>
  <c r="C5" i="1"/>
  <c r="C6" i="1"/>
  <c r="F6" i="1"/>
  <c r="H6" i="1"/>
  <c r="K6" i="1"/>
  <c r="C7" i="1"/>
  <c r="F7" i="1"/>
  <c r="H7" i="1"/>
  <c r="K7" i="1"/>
  <c r="C8" i="1"/>
  <c r="F8" i="1"/>
  <c r="H8" i="1"/>
  <c r="K8" i="1"/>
  <c r="D8" i="1"/>
  <c r="C9" i="1"/>
  <c r="F9" i="1"/>
  <c r="H9" i="1"/>
  <c r="K9" i="1"/>
  <c r="C10" i="1"/>
  <c r="F10" i="1"/>
  <c r="H10" i="1"/>
  <c r="K10" i="1"/>
  <c r="D10" i="1"/>
  <c r="C11" i="1"/>
  <c r="F11" i="1"/>
  <c r="H11" i="1"/>
  <c r="K11" i="1"/>
  <c r="C12" i="1"/>
  <c r="F12" i="1"/>
  <c r="H12" i="1"/>
  <c r="K12" i="1"/>
  <c r="D12" i="1"/>
  <c r="C13" i="1"/>
  <c r="F13" i="1"/>
  <c r="H13" i="1"/>
  <c r="K13" i="1"/>
  <c r="C14" i="1"/>
  <c r="F14" i="1"/>
  <c r="H14" i="1"/>
  <c r="K14" i="1"/>
  <c r="D14" i="1"/>
  <c r="C15" i="1"/>
  <c r="F15" i="1"/>
  <c r="H15" i="1"/>
  <c r="K15" i="1"/>
  <c r="C16" i="1"/>
  <c r="F16" i="1"/>
  <c r="H16" i="1"/>
  <c r="K16" i="1"/>
  <c r="D16" i="1"/>
  <c r="G1" i="1"/>
  <c r="J1" i="1"/>
  <c r="L1" i="1"/>
  <c r="G6" i="1"/>
  <c r="J6" i="1"/>
  <c r="L6" i="1"/>
  <c r="G7" i="1"/>
  <c r="J7" i="1"/>
  <c r="L7" i="1"/>
  <c r="G8" i="1"/>
  <c r="J8" i="1"/>
  <c r="L8" i="1"/>
  <c r="G9" i="1"/>
  <c r="J9" i="1"/>
  <c r="L9" i="1"/>
  <c r="G10" i="1"/>
  <c r="J10" i="1"/>
  <c r="L10" i="1"/>
  <c r="G11" i="1"/>
  <c r="J11" i="1"/>
  <c r="L11" i="1"/>
  <c r="G12" i="1"/>
  <c r="J12" i="1"/>
  <c r="L12" i="1"/>
  <c r="G13" i="1"/>
  <c r="J13" i="1"/>
  <c r="L13" i="1"/>
  <c r="G14" i="1"/>
  <c r="J14" i="1"/>
  <c r="L14" i="1"/>
  <c r="G15" i="1"/>
  <c r="J15" i="1"/>
  <c r="L15" i="1"/>
  <c r="G16" i="1"/>
  <c r="J16" i="1"/>
  <c r="L16" i="1"/>
  <c r="G3" i="1" l="1"/>
  <c r="G4" i="1"/>
  <c r="G5" i="1"/>
  <c r="G2" i="1"/>
  <c r="L4" i="1"/>
  <c r="L2" i="1"/>
  <c r="D15" i="1"/>
  <c r="D13" i="1"/>
  <c r="D11" i="1"/>
  <c r="D9" i="1"/>
  <c r="D7" i="1"/>
  <c r="L5" i="1"/>
  <c r="L3" i="1"/>
  <c r="H5" i="1"/>
  <c r="H3" i="1"/>
  <c r="H4" i="1"/>
  <c r="H2" i="1"/>
  <c r="J5" i="1"/>
  <c r="J4" i="1"/>
  <c r="J3" i="1"/>
  <c r="J2" i="1"/>
  <c r="K5" i="1"/>
  <c r="F5" i="1"/>
  <c r="K4" i="1"/>
  <c r="F4" i="1"/>
  <c r="K3" i="1"/>
  <c r="D2" i="1"/>
  <c r="K2" i="1"/>
  <c r="D5" i="1" l="1"/>
  <c r="D6" i="1"/>
  <c r="D3" i="1"/>
  <c r="D4" i="1"/>
  <c r="D1" i="1"/>
</calcChain>
</file>

<file path=xl/sharedStrings.xml><?xml version="1.0" encoding="utf-8"?>
<sst xmlns="http://schemas.openxmlformats.org/spreadsheetml/2006/main" count="525" uniqueCount="161">
  <si>
    <t>200m</t>
  </si>
  <si>
    <t>Místo konání: Stadion mládeže, Praha 6</t>
  </si>
  <si>
    <t>kategorie</t>
  </si>
  <si>
    <t>Překážky</t>
  </si>
  <si>
    <t>Výška</t>
  </si>
  <si>
    <t>Koule</t>
  </si>
  <si>
    <t>MS</t>
  </si>
  <si>
    <t>Dálka</t>
  </si>
  <si>
    <t>Oštěp</t>
  </si>
  <si>
    <t>Bodováno: mužské složky - mužské tabulky; váhy náčiní a překážky dle kategorií; u veteránů navíc přepočet dle koeficientů</t>
  </si>
  <si>
    <t xml:space="preserve">                    ženské složky - ženské tabulky; váhy náčiní a překážky dle kategorií; u veteránek navíc přepočet dle koeficientů</t>
  </si>
  <si>
    <t xml:space="preserve">800m bodováno tak, že se výsledný čas oboduje 2x podle příslušných tabulek na 800m obou běžců (včetně veteránských koeficientů). </t>
  </si>
  <si>
    <t>Následně se dělí body dvěma.</t>
  </si>
  <si>
    <t>Časy měřeny elektricky.</t>
  </si>
  <si>
    <t>ASK Slavia Praha</t>
  </si>
  <si>
    <t>AC Praha 1890</t>
  </si>
  <si>
    <t>M42</t>
  </si>
  <si>
    <t>body</t>
  </si>
  <si>
    <t>1.</t>
  </si>
  <si>
    <t>2.</t>
  </si>
  <si>
    <t>3.</t>
  </si>
  <si>
    <t>4.</t>
  </si>
  <si>
    <t>Výsledky zpracoval: Richard Vaculka</t>
  </si>
  <si>
    <t>neregistrovaný</t>
  </si>
  <si>
    <t>Lipový Ondřej</t>
  </si>
  <si>
    <t>Ronovský Petr</t>
  </si>
  <si>
    <t>Parásková Tereza</t>
  </si>
  <si>
    <t>Votinská Barbora</t>
  </si>
  <si>
    <t>Votinská Evženie</t>
  </si>
  <si>
    <t>juniorky</t>
  </si>
  <si>
    <t>W44</t>
  </si>
  <si>
    <t>M70</t>
  </si>
  <si>
    <t>80 m př.</t>
  </si>
  <si>
    <t>100 m př.</t>
  </si>
  <si>
    <t>3 kg</t>
  </si>
  <si>
    <t>4 kg</t>
  </si>
  <si>
    <t>600 g</t>
  </si>
  <si>
    <t>800 g</t>
  </si>
  <si>
    <t>500 g</t>
  </si>
  <si>
    <t>800 m (2x400 m)</t>
  </si>
  <si>
    <t>Pořadí ve víceboji</t>
  </si>
  <si>
    <t xml:space="preserve">POZNÁMKA: </t>
  </si>
  <si>
    <r>
      <t xml:space="preserve">800m mužů bodována dle bodovacích tabulek Atletiky Radotín pro </t>
    </r>
    <r>
      <rPr>
        <u/>
        <sz val="18"/>
        <rFont val="Garamond"/>
        <family val="1"/>
        <charset val="238"/>
      </rPr>
      <t>nespecialisty</t>
    </r>
  </si>
  <si>
    <t>Datum: 18.10.2015</t>
  </si>
  <si>
    <t>Hlavní rozhodčí: Jitka Fialová</t>
  </si>
  <si>
    <t>Název závodu: VZ PAS - Smíšený víceboj dvojic</t>
  </si>
  <si>
    <t>Gvušč Jiří</t>
  </si>
  <si>
    <t>AC Sparta Praha</t>
  </si>
  <si>
    <t>Mulač Jiří</t>
  </si>
  <si>
    <t>Holub Dominik</t>
  </si>
  <si>
    <t>TJ Sokol Kolín</t>
  </si>
  <si>
    <t>Kozárek Lukáš</t>
  </si>
  <si>
    <t>Kušta Jan</t>
  </si>
  <si>
    <t>TJ Dukla Praha</t>
  </si>
  <si>
    <t>Obhlídal Vojtěch</t>
  </si>
  <si>
    <t>Šlouf Hynek</t>
  </si>
  <si>
    <t>Atletika Hostivař</t>
  </si>
  <si>
    <t>Machotka Dominik</t>
  </si>
  <si>
    <t>Suchopárek Patrik</t>
  </si>
  <si>
    <t>AK Most</t>
  </si>
  <si>
    <t>Hrstka Sebastian</t>
  </si>
  <si>
    <t>Šinágl Viktor</t>
  </si>
  <si>
    <t>Hunčovský Ondřej</t>
  </si>
  <si>
    <t>Zedník Jan</t>
  </si>
  <si>
    <t>Spartak Praha 4</t>
  </si>
  <si>
    <t>Strnad Ivo</t>
  </si>
  <si>
    <t>Jiskra Litomyšl</t>
  </si>
  <si>
    <t>Vrátný Kamil</t>
  </si>
  <si>
    <t>Rusek Jakub</t>
  </si>
  <si>
    <t>TJ Sokol Opava</t>
  </si>
  <si>
    <t>Hezoučký Martin</t>
  </si>
  <si>
    <t>Atletika Klatovy</t>
  </si>
  <si>
    <t>ženy</t>
  </si>
  <si>
    <t>Hummelová Eva</t>
  </si>
  <si>
    <t>Švehlová Kateřina</t>
  </si>
  <si>
    <t>Buřilová Klára</t>
  </si>
  <si>
    <t>PSK Olymp Praha</t>
  </si>
  <si>
    <t>Edlová Tereza</t>
  </si>
  <si>
    <t>Slavíková Veronika</t>
  </si>
  <si>
    <t>Vernerová Klára</t>
  </si>
  <si>
    <t>Mičánková Tereza</t>
  </si>
  <si>
    <t>Vrabcová Kristýna</t>
  </si>
  <si>
    <t>Dorňáková Nikita</t>
  </si>
  <si>
    <t>Zíková Kateřina</t>
  </si>
  <si>
    <t>Partlová Tereza</t>
  </si>
  <si>
    <t>Klimešová Jarmila</t>
  </si>
  <si>
    <t>TJ Šumperk</t>
  </si>
  <si>
    <t>Dvořáková Dana</t>
  </si>
  <si>
    <t>Harasimová Petra</t>
  </si>
  <si>
    <t>Hezoučká Šárka</t>
  </si>
  <si>
    <t>2:14.52</t>
  </si>
  <si>
    <t>2:17.37</t>
  </si>
  <si>
    <t>2:01.96</t>
  </si>
  <si>
    <t>2:01.29</t>
  </si>
  <si>
    <t>2:00.01</t>
  </si>
  <si>
    <t>1:58.53</t>
  </si>
  <si>
    <t>2:15.81</t>
  </si>
  <si>
    <t>2:16.94</t>
  </si>
  <si>
    <t>2:18.69</t>
  </si>
  <si>
    <t>2:11.71</t>
  </si>
  <si>
    <t>1:59.59</t>
  </si>
  <si>
    <t>2:37.96</t>
  </si>
  <si>
    <t>2:30.63</t>
  </si>
  <si>
    <t>3:09.57</t>
  </si>
  <si>
    <t>2:19.51</t>
  </si>
  <si>
    <t>2:24.79</t>
  </si>
  <si>
    <t>st.žákyně</t>
  </si>
  <si>
    <t>muži</t>
  </si>
  <si>
    <t>junioři</t>
  </si>
  <si>
    <t>dorci</t>
  </si>
  <si>
    <t>st.žáci</t>
  </si>
  <si>
    <t>ml.žáci</t>
  </si>
  <si>
    <t>M62</t>
  </si>
  <si>
    <t>M64</t>
  </si>
  <si>
    <t>dorky</t>
  </si>
  <si>
    <t>W67</t>
  </si>
  <si>
    <t>110 m př.</t>
  </si>
  <si>
    <t>7,26 g</t>
  </si>
  <si>
    <t>6 kg</t>
  </si>
  <si>
    <t>5 kg</t>
  </si>
  <si>
    <t>700 g</t>
  </si>
  <si>
    <t>33,54</t>
  </si>
  <si>
    <t>Hummelová Eva, Gvušč Jiří</t>
  </si>
  <si>
    <t>Švehlová Kateřina, Mulač Jiří</t>
  </si>
  <si>
    <t>Parásková Tereza, Holub Dominik</t>
  </si>
  <si>
    <t>Buřilová Klára, Kozárek Lukáš</t>
  </si>
  <si>
    <t>Edlová Tereza, Kušta Jan</t>
  </si>
  <si>
    <t>Votinská Barbora, Obhlídal Vojtěch</t>
  </si>
  <si>
    <t>Slavíková Veronika, Šlouf Hynek</t>
  </si>
  <si>
    <t>Mičánková Tereza, Machotka Dominik</t>
  </si>
  <si>
    <t>Vrabcová Kristýna, Suchopárek Patrik</t>
  </si>
  <si>
    <t>Dorňáková Nikita, Lipový Ondřej</t>
  </si>
  <si>
    <t>Zíková Kateřina, Šinágl Viktor</t>
  </si>
  <si>
    <t>Partlová Tereza, Hunčovský Ondřej</t>
  </si>
  <si>
    <t>Votinská Evženie, Zedník Jan</t>
  </si>
  <si>
    <t>Klimešová Jarmila, Strnad Ivo</t>
  </si>
  <si>
    <t>Dvořáková Dana, Vrátný Kamil</t>
  </si>
  <si>
    <t>Harasimová Petra, Rusek Jakub</t>
  </si>
  <si>
    <t>DNS</t>
  </si>
  <si>
    <t>Hezoučká Šárka, Hezoučký Martin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</si>
  <si>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</si>
  <si>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</si>
  <si>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</si>
  <si>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</si>
  <si>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</si>
  <si>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</si>
  <si>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</si>
  <si>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</si>
  <si>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</si>
  <si>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</si>
  <si>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</si>
  <si>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</si>
  <si>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Vernerová Klára, Kocábek Tomáš</t>
  </si>
  <si>
    <t>17.</t>
  </si>
  <si>
    <t>bez štafety</t>
  </si>
  <si>
    <t>nový rekord mítinku</t>
  </si>
  <si>
    <t>DNF</t>
  </si>
  <si>
    <t>Vložený závod - hod diskem</t>
  </si>
  <si>
    <t>Pořadatel závodů: SK Kotlářka Praha Praha</t>
  </si>
  <si>
    <t>SK Kotlářka Praha</t>
  </si>
  <si>
    <t>Štafetu rozbíhají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</si>
</sst>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"/>
    <numFmt numFmtId="165" formatCode="0.0"/>
    <numFmt numFmtId="166" formatCode="0.00;;"/>
  </numFmts>
  <fonts count="15" x14ac:knownFonts="1">
    <font>
      <sz val="11"/>
      <color theme="1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4"/>
      <name val="Garamond"/>
      <family val="1"/>
      <charset val="238"/>
    </font>
    <font>
      <b/>
      <sz val="20"/>
      <name val="Garamond"/>
      <family val="1"/>
      <charset val="238"/>
    </font>
    <font>
      <b/>
      <sz val="14"/>
      <name val="Garamond"/>
      <family val="1"/>
      <charset val="238"/>
    </font>
    <font>
      <b/>
      <u/>
      <sz val="24"/>
      <name val="Garamond"/>
      <family val="1"/>
      <charset val="238"/>
    </font>
    <font>
      <b/>
      <sz val="18"/>
      <name val="Garamond"/>
      <family val="1"/>
      <charset val="238"/>
    </font>
    <font>
      <b/>
      <u/>
      <sz val="18"/>
      <name val="Garamond"/>
      <family val="1"/>
      <charset val="238"/>
    </font>
    <font>
      <sz val="18"/>
      <name val="Garamond"/>
      <family val="1"/>
      <charset val="238"/>
    </font>
    <font>
      <sz val="10"/>
      <name val="Arial CE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u/>
      <sz val="18"/>
      <name val="Garamond"/>
      <family val="1"/>
      <charset val="238"/>
    </font>
    <font>
      <sz val="18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right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2" fontId="9" fillId="0" borderId="0" xfId="0" applyNumberFormat="1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165" fontId="9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6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7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2" fillId="0" borderId="1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 wrapText="1"/>
    </xf>
    <xf numFmtId="2" fontId="9" fillId="0" borderId="0" xfId="0" applyNumberFormat="1" applyFont="1" applyAlignment="1">
      <alignment horizontal="right"/>
    </xf>
    <xf numFmtId="0" fontId="7" fillId="0" borderId="17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164" fontId="11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5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66" fontId="9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7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6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14" fontId="9" fillId="2" borderId="0" xfId="0" applyNumberFormat="1" applyFont="1" applyFill="1" applyAlignment="1">
      <alignment horizontal="left" vertical="center"/>
    </xf>
    <xf numFmtId="166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vertical="center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dic_dite_2013-10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s"/>
      <sheetName val="startovka"/>
      <sheetName val="zadani"/>
      <sheetName val="prehled"/>
      <sheetName val="web"/>
      <sheetName val="vysledky"/>
      <sheetName val="disciplina"/>
      <sheetName val="překážky"/>
      <sheetName val="výška"/>
      <sheetName val="koule"/>
      <sheetName val="200m"/>
      <sheetName val="dálka"/>
      <sheetName val="oštěp"/>
      <sheetName val="800m"/>
    </sheetNames>
    <sheetDataSet>
      <sheetData sheetId="0"/>
      <sheetData sheetId="1"/>
      <sheetData sheetId="2"/>
      <sheetData sheetId="3">
        <row r="1">
          <cell r="C1" t="str">
            <v>DVOJICE</v>
          </cell>
          <cell r="D1" t="str">
            <v>ročník</v>
          </cell>
          <cell r="E1" t="str">
            <v>překážky</v>
          </cell>
          <cell r="F1" t="str">
            <v>body</v>
          </cell>
          <cell r="G1" t="str">
            <v>výška</v>
          </cell>
          <cell r="H1" t="str">
            <v>body</v>
          </cell>
          <cell r="I1" t="str">
            <v>koule</v>
          </cell>
          <cell r="J1" t="str">
            <v>body</v>
          </cell>
          <cell r="K1" t="str">
            <v>200m</v>
          </cell>
          <cell r="L1" t="str">
            <v>body</v>
          </cell>
          <cell r="M1" t="str">
            <v>dálka</v>
          </cell>
          <cell r="N1" t="str">
            <v>body</v>
          </cell>
          <cell r="O1" t="str">
            <v>oštěp</v>
          </cell>
          <cell r="P1" t="str">
            <v>body</v>
          </cell>
          <cell r="Q1" t="str">
            <v>2x400m</v>
          </cell>
          <cell r="R1" t="str">
            <v>body</v>
          </cell>
          <cell r="S1" t="str">
            <v>CELKEM</v>
          </cell>
        </row>
        <row r="2">
          <cell r="C2" t="str">
            <v>Michal Volf
Kristýna Volfová</v>
          </cell>
          <cell r="D2" t="str">
            <v>1961
1995</v>
          </cell>
          <cell r="E2" t="str">
            <v xml:space="preserve">
21.11</v>
          </cell>
          <cell r="F2" t="str">
            <v xml:space="preserve">
217</v>
          </cell>
          <cell r="G2" t="str">
            <v xml:space="preserve">137
</v>
          </cell>
          <cell r="H2" t="str">
            <v xml:space="preserve">480
</v>
          </cell>
          <cell r="I2" t="str">
            <v xml:space="preserve">7.79
</v>
          </cell>
          <cell r="J2" t="str">
            <v xml:space="preserve">451
</v>
          </cell>
          <cell r="K2" t="str">
            <v xml:space="preserve">
28.39</v>
          </cell>
          <cell r="L2" t="str">
            <v xml:space="preserve">
600</v>
          </cell>
          <cell r="M2" t="str">
            <v xml:space="preserve">414
</v>
          </cell>
          <cell r="N2" t="str">
            <v xml:space="preserve">425
</v>
          </cell>
          <cell r="O2" t="str">
            <v xml:space="preserve">
21.77</v>
          </cell>
          <cell r="P2" t="str">
            <v xml:space="preserve">
322</v>
          </cell>
          <cell r="Q2" t="str">
            <v>2:09.64</v>
          </cell>
          <cell r="R2">
            <v>979</v>
          </cell>
          <cell r="S2">
            <v>3474</v>
          </cell>
          <cell r="T2">
            <v>3474.0000020000002</v>
          </cell>
        </row>
        <row r="3">
          <cell r="C3" t="str">
            <v>Lucie Baziková
Justýna Baziková</v>
          </cell>
          <cell r="D3" t="str">
            <v>1964
1998</v>
          </cell>
          <cell r="E3" t="str">
            <v xml:space="preserve">
17.43</v>
          </cell>
          <cell r="F3" t="str">
            <v xml:space="preserve">
549</v>
          </cell>
          <cell r="G3" t="str">
            <v xml:space="preserve">
125</v>
          </cell>
          <cell r="H3" t="str">
            <v xml:space="preserve">
359</v>
          </cell>
          <cell r="I3" t="str">
            <v xml:space="preserve">5.58
</v>
          </cell>
          <cell r="J3" t="str">
            <v xml:space="preserve">341
</v>
          </cell>
          <cell r="K3" t="str">
            <v xml:space="preserve">36.25
</v>
          </cell>
          <cell r="L3" t="str">
            <v xml:space="preserve">381
</v>
          </cell>
          <cell r="M3" t="str">
            <v xml:space="preserve">355
</v>
          </cell>
          <cell r="N3" t="str">
            <v xml:space="preserve">401
</v>
          </cell>
          <cell r="O3" t="str">
            <v xml:space="preserve">
19.18</v>
          </cell>
          <cell r="P3" t="str">
            <v xml:space="preserve">
274</v>
          </cell>
          <cell r="Q3" t="str">
            <v>2:36.84</v>
          </cell>
          <cell r="R3">
            <v>731</v>
          </cell>
          <cell r="S3">
            <v>3036</v>
          </cell>
          <cell r="T3">
            <v>3036.0000030000001</v>
          </cell>
        </row>
        <row r="4">
          <cell r="C4" t="str">
            <v>Tomáš Kocábek
Tomáš Kocábek</v>
          </cell>
          <cell r="D4" t="str">
            <v>1972
1996</v>
          </cell>
          <cell r="E4" t="str">
            <v xml:space="preserve">
17.16</v>
          </cell>
          <cell r="F4" t="str">
            <v xml:space="preserve">
608</v>
          </cell>
          <cell r="G4" t="str">
            <v xml:space="preserve">
167</v>
          </cell>
          <cell r="H4" t="str">
            <v xml:space="preserve">
520</v>
          </cell>
          <cell r="I4" t="str">
            <v xml:space="preserve">6.9
</v>
          </cell>
          <cell r="J4" t="str">
            <v xml:space="preserve">354
</v>
          </cell>
          <cell r="K4" t="str">
            <v xml:space="preserve">29.96
</v>
          </cell>
          <cell r="L4" t="str">
            <v xml:space="preserve">350
</v>
          </cell>
          <cell r="M4" t="str">
            <v xml:space="preserve">414
</v>
          </cell>
          <cell r="N4" t="str">
            <v xml:space="preserve">301
</v>
          </cell>
          <cell r="O4" t="str">
            <v xml:space="preserve">
33.92</v>
          </cell>
          <cell r="P4" t="str">
            <v xml:space="preserve">
355</v>
          </cell>
          <cell r="Q4" t="str">
            <v>2:06.57</v>
          </cell>
          <cell r="R4">
            <v>831</v>
          </cell>
          <cell r="S4">
            <v>3319</v>
          </cell>
          <cell r="T4">
            <v>3319.000004</v>
          </cell>
        </row>
        <row r="5">
          <cell r="C5" t="str">
            <v>Vladimír Verner
Klára Vernerová</v>
          </cell>
          <cell r="D5" t="str">
            <v>1965
1993</v>
          </cell>
          <cell r="E5" t="str">
            <v xml:space="preserve">
18.04</v>
          </cell>
          <cell r="F5" t="str">
            <v xml:space="preserve">
484</v>
          </cell>
          <cell r="G5" t="str">
            <v xml:space="preserve">
146</v>
          </cell>
          <cell r="H5" t="str">
            <v xml:space="preserve">
577</v>
          </cell>
          <cell r="I5" t="str">
            <v xml:space="preserve">
7.72</v>
          </cell>
          <cell r="J5" t="str">
            <v xml:space="preserve">
381</v>
          </cell>
          <cell r="K5" t="str">
            <v xml:space="preserve">30.35
</v>
          </cell>
          <cell r="L5" t="str">
            <v xml:space="preserve">400
</v>
          </cell>
          <cell r="M5" t="str">
            <v xml:space="preserve">433
</v>
          </cell>
          <cell r="N5" t="str">
            <v xml:space="preserve">405
</v>
          </cell>
          <cell r="O5" t="str">
            <v xml:space="preserve">27.02
</v>
          </cell>
          <cell r="P5" t="str">
            <v xml:space="preserve">338
</v>
          </cell>
          <cell r="Q5" t="str">
            <v>2:20.25</v>
          </cell>
          <cell r="R5">
            <v>806</v>
          </cell>
          <cell r="S5">
            <v>3391</v>
          </cell>
          <cell r="T5">
            <v>3391.0000049999999</v>
          </cell>
        </row>
        <row r="6"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>
            <v>0</v>
          </cell>
          <cell r="T6">
            <v>6.0000000000000002E-6</v>
          </cell>
        </row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>
            <v>0</v>
          </cell>
          <cell r="T7">
            <v>6.9999999999999999E-6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>
            <v>0</v>
          </cell>
          <cell r="T8">
            <v>7.9999999999999996E-6</v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>
            <v>0</v>
          </cell>
          <cell r="T9">
            <v>9.0000000000000002E-6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>
            <v>0</v>
          </cell>
          <cell r="T10">
            <v>1.0000000000000001E-5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>
            <v>0</v>
          </cell>
          <cell r="T11">
            <v>1.1E-5</v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>
            <v>0</v>
          </cell>
          <cell r="T12">
            <v>1.2E-5</v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>
            <v>0</v>
          </cell>
          <cell r="T13">
            <v>1.2999999999999999E-5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>
            <v>0</v>
          </cell>
          <cell r="T14">
            <v>1.4E-5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>
            <v>0</v>
          </cell>
          <cell r="T15">
            <v>1.5E-5</v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>
            <v>0</v>
          </cell>
          <cell r="T16">
            <v>1.5999999999999999E-5</v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>
            <v>0</v>
          </cell>
          <cell r="T17">
            <v>1.7E-5</v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>
            <v>0</v>
          </cell>
          <cell r="T18">
            <v>1.8E-5</v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>
            <v>0</v>
          </cell>
          <cell r="T19">
            <v>1.9000000000000001E-5</v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>
            <v>0</v>
          </cell>
          <cell r="T20">
            <v>2.0000000000000002E-5</v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>
            <v>0</v>
          </cell>
          <cell r="T21">
            <v>2.0999999999999999E-5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Q286"/>
  <sheetViews>
    <sheetView tabSelected="1" topLeftCell="A17" zoomScale="55" zoomScaleNormal="55" workbookViewId="0">
      <selection activeCell="D199" sqref="D199"/>
    </sheetView>
  </sheetViews>
  <sheetFormatPr defaultRowHeight="15" x14ac:dyDescent="0.25"/>
  <cols>
    <col min="1" max="1" width="9.140625" style="1"/>
    <col min="2" max="2" width="18.42578125" style="56" customWidth="1"/>
    <col min="3" max="3" width="15" style="49" customWidth="1"/>
    <col min="4" max="4" width="37" style="48" customWidth="1"/>
    <col min="5" max="5" width="19.28515625" style="51" customWidth="1"/>
    <col min="6" max="6" width="33.140625" style="1" customWidth="1"/>
    <col min="7" max="7" width="16.28515625" style="49" bestFit="1" customWidth="1"/>
    <col min="8" max="8" width="15.42578125" style="49" customWidth="1"/>
    <col min="9" max="9" width="15.42578125" style="56" customWidth="1"/>
    <col min="10" max="10" width="29.140625" style="49" bestFit="1" customWidth="1"/>
    <col min="11" max="11" width="17.28515625" style="49" bestFit="1" customWidth="1"/>
    <col min="12" max="12" width="27.42578125" style="49" bestFit="1" customWidth="1"/>
    <col min="13" max="16" width="9.140625" style="1"/>
    <col min="17" max="17" width="16" style="1" bestFit="1" customWidth="1"/>
    <col min="18" max="18" width="27.7109375" style="1" bestFit="1" customWidth="1"/>
    <col min="19" max="16384" width="9.140625" style="1"/>
  </cols>
  <sheetData>
    <row r="1" spans="2:12" ht="33" hidden="1" customHeight="1" thickBot="1" x14ac:dyDescent="0.3">
      <c r="B1" s="56" t="e">
        <f>LARGE([1]prehled!$T$2:$T$21,ROW()-1)</f>
        <v>#NUM!</v>
      </c>
      <c r="C1" s="49" t="e">
        <f>MATCH(B1,[1]prehled!$T$2:$T$21,0)</f>
        <v>#NUM!</v>
      </c>
      <c r="D1" s="42" t="e">
        <f>IF(AND($B1&gt;=1,#REF!&lt;&gt;#REF!),ROW()-1,"")</f>
        <v>#NUM!</v>
      </c>
      <c r="E1" s="82"/>
      <c r="F1" s="43" t="e">
        <f>IF($B1&gt;=1,INDEX([1]prehled!$C:$S,$C1+1,COLUMN()-3),"")</f>
        <v>#NUM!</v>
      </c>
      <c r="G1" s="44" t="e">
        <f>IF($B1&gt;=1,INDEX([1]prehled!$C:$S,$C1+1,COLUMN()-3),"")</f>
        <v>#NUM!</v>
      </c>
      <c r="H1" s="45" t="e">
        <f>IF($B1&gt;=1,INDEX([1]prehled!$C:$S,$C1+1,COLUMN()-3),"")</f>
        <v>#NUM!</v>
      </c>
      <c r="I1" s="75"/>
      <c r="J1" s="46" t="e">
        <f>IF($B1&gt;=1,INDEX([1]prehled!$C:$S,$C1+1,COLUMN()-3),"")</f>
        <v>#NUM!</v>
      </c>
      <c r="K1" s="47" t="e">
        <f>IF($B1&gt;=1,INDEX([1]prehled!$C:$S,$C1+1,COLUMN()-3),"")</f>
        <v>#NUM!</v>
      </c>
      <c r="L1" s="46" t="e">
        <f>IF($B1&gt;=1,INDEX([1]prehled!$C:$S,$C1+1,COLUMN()-3),"")</f>
        <v>#NUM!</v>
      </c>
    </row>
    <row r="2" spans="2:12" ht="33" hidden="1" customHeight="1" thickBot="1" x14ac:dyDescent="0.3">
      <c r="B2" s="56">
        <f>LARGE([1]prehled!$T$2:$T$21,ROW()-1)</f>
        <v>3474.0000020000002</v>
      </c>
      <c r="C2" s="49">
        <f>MATCH(B2,[1]prehled!$T$2:$T$21,0)</f>
        <v>1</v>
      </c>
      <c r="D2" s="42" t="e">
        <f>IF(AND($B2&gt;=1,#REF!&lt;&gt;#REF!),ROW()-1,"")</f>
        <v>#REF!</v>
      </c>
      <c r="E2" s="82"/>
      <c r="F2" s="43" t="str">
        <f>IF($B2&gt;=1,INDEX([1]prehled!$C:$S,$C2+1,COLUMN()-3),"")</f>
        <v xml:space="preserve">
21.11</v>
      </c>
      <c r="G2" s="44" t="str">
        <f>IF($B2&gt;=1,INDEX([1]prehled!$C:$S,$C2+1,COLUMN()-3),"")</f>
        <v xml:space="preserve">
217</v>
      </c>
      <c r="H2" s="45" t="str">
        <f>IF($B2&gt;=1,INDEX([1]prehled!$C:$S,$C2+1,COLUMN()-3),"")</f>
        <v xml:space="preserve">137
</v>
      </c>
      <c r="I2" s="75"/>
      <c r="J2" s="46" t="str">
        <f>IF($B2&gt;=1,INDEX([1]prehled!$C:$S,$C2+1,COLUMN()-3),"")</f>
        <v xml:space="preserve">7.79
</v>
      </c>
      <c r="K2" s="47" t="str">
        <f>IF($B2&gt;=1,INDEX([1]prehled!$C:$S,$C2+1,COLUMN()-3),"")</f>
        <v xml:space="preserve">451
</v>
      </c>
      <c r="L2" s="46" t="str">
        <f>IF($B2&gt;=1,INDEX([1]prehled!$C:$S,$C2+1,COLUMN()-3),"")</f>
        <v xml:space="preserve">
28.39</v>
      </c>
    </row>
    <row r="3" spans="2:12" ht="33" hidden="1" customHeight="1" thickBot="1" x14ac:dyDescent="0.3">
      <c r="B3" s="56">
        <f>LARGE([1]prehled!$T$2:$T$21,ROW()-1)</f>
        <v>3391.0000049999999</v>
      </c>
      <c r="C3" s="49">
        <f>MATCH(B3,[1]prehled!$T$2:$T$21,0)</f>
        <v>4</v>
      </c>
      <c r="D3" s="42" t="e">
        <f>IF(AND($B3&gt;=1,#REF!&lt;&gt;#REF!),ROW()-1,"")</f>
        <v>#REF!</v>
      </c>
      <c r="E3" s="82"/>
      <c r="F3" s="43" t="str">
        <f>IF($B3&gt;=1,INDEX([1]prehled!$C:$S,$C3+1,COLUMN()-3),"")</f>
        <v xml:space="preserve">
18.04</v>
      </c>
      <c r="G3" s="44" t="str">
        <f>IF($B3&gt;=1,INDEX([1]prehled!$C:$S,$C3+1,COLUMN()-3),"")</f>
        <v xml:space="preserve">
484</v>
      </c>
      <c r="H3" s="45" t="str">
        <f>IF($B3&gt;=1,INDEX([1]prehled!$C:$S,$C3+1,COLUMN()-3),"")</f>
        <v xml:space="preserve">
146</v>
      </c>
      <c r="I3" s="75"/>
      <c r="J3" s="46" t="str">
        <f>IF($B3&gt;=1,INDEX([1]prehled!$C:$S,$C3+1,COLUMN()-3),"")</f>
        <v xml:space="preserve">
7.72</v>
      </c>
      <c r="K3" s="47" t="str">
        <f>IF($B3&gt;=1,INDEX([1]prehled!$C:$S,$C3+1,COLUMN()-3),"")</f>
        <v xml:space="preserve">
381</v>
      </c>
      <c r="L3" s="46" t="str">
        <f>IF($B3&gt;=1,INDEX([1]prehled!$C:$S,$C3+1,COLUMN()-3),"")</f>
        <v xml:space="preserve">30.35
</v>
      </c>
    </row>
    <row r="4" spans="2:12" ht="33" hidden="1" customHeight="1" thickBot="1" x14ac:dyDescent="0.3">
      <c r="B4" s="56">
        <f>LARGE([1]prehled!$T$2:$T$21,ROW()-1)</f>
        <v>3319.000004</v>
      </c>
      <c r="C4" s="49">
        <f>MATCH(B4,[1]prehled!$T$2:$T$21,0)</f>
        <v>3</v>
      </c>
      <c r="D4" s="42" t="e">
        <f>IF(AND($B4&gt;=1,#REF!&lt;&gt;#REF!),ROW()-1,"")</f>
        <v>#REF!</v>
      </c>
      <c r="E4" s="82"/>
      <c r="F4" s="43" t="str">
        <f>IF($B4&gt;=1,INDEX([1]prehled!$C:$S,$C4+1,COLUMN()-3),"")</f>
        <v xml:space="preserve">
17.16</v>
      </c>
      <c r="G4" s="44" t="str">
        <f>IF($B4&gt;=1,INDEX([1]prehled!$C:$S,$C4+1,COLUMN()-3),"")</f>
        <v xml:space="preserve">
608</v>
      </c>
      <c r="H4" s="45" t="str">
        <f>IF($B4&gt;=1,INDEX([1]prehled!$C:$S,$C4+1,COLUMN()-3),"")</f>
        <v xml:space="preserve">
167</v>
      </c>
      <c r="I4" s="75"/>
      <c r="J4" s="46" t="str">
        <f>IF($B4&gt;=1,INDEX([1]prehled!$C:$S,$C4+1,COLUMN()-3),"")</f>
        <v xml:space="preserve">6.9
</v>
      </c>
      <c r="K4" s="47" t="str">
        <f>IF($B4&gt;=1,INDEX([1]prehled!$C:$S,$C4+1,COLUMN()-3),"")</f>
        <v xml:space="preserve">354
</v>
      </c>
      <c r="L4" s="46" t="str">
        <f>IF($B4&gt;=1,INDEX([1]prehled!$C:$S,$C4+1,COLUMN()-3),"")</f>
        <v xml:space="preserve">29.96
</v>
      </c>
    </row>
    <row r="5" spans="2:12" ht="33" hidden="1" customHeight="1" thickBot="1" x14ac:dyDescent="0.3">
      <c r="B5" s="56">
        <f>LARGE([1]prehled!$T$2:$T$21,ROW()-1)</f>
        <v>3036.0000030000001</v>
      </c>
      <c r="C5" s="49">
        <f>MATCH(B5,[1]prehled!$T$2:$T$21,0)</f>
        <v>2</v>
      </c>
      <c r="D5" s="42" t="e">
        <f>IF(AND($B5&gt;=1,#REF!&lt;&gt;#REF!),ROW()-1,"")</f>
        <v>#REF!</v>
      </c>
      <c r="E5" s="82"/>
      <c r="F5" s="43" t="str">
        <f>IF($B5&gt;=1,INDEX([1]prehled!$C:$S,$C5+1,COLUMN()-3),"")</f>
        <v xml:space="preserve">
17.43</v>
      </c>
      <c r="G5" s="44" t="str">
        <f>IF($B5&gt;=1,INDEX([1]prehled!$C:$S,$C5+1,COLUMN()-3),"")</f>
        <v xml:space="preserve">
549</v>
      </c>
      <c r="H5" s="45" t="str">
        <f>IF($B5&gt;=1,INDEX([1]prehled!$C:$S,$C5+1,COLUMN()-3),"")</f>
        <v xml:space="preserve">
125</v>
      </c>
      <c r="I5" s="75"/>
      <c r="J5" s="46" t="str">
        <f>IF($B5&gt;=1,INDEX([1]prehled!$C:$S,$C5+1,COLUMN()-3),"")</f>
        <v xml:space="preserve">5.58
</v>
      </c>
      <c r="K5" s="47" t="str">
        <f>IF($B5&gt;=1,INDEX([1]prehled!$C:$S,$C5+1,COLUMN()-3),"")</f>
        <v xml:space="preserve">341
</v>
      </c>
      <c r="L5" s="46" t="str">
        <f>IF($B5&gt;=1,INDEX([1]prehled!$C:$S,$C5+1,COLUMN()-3),"")</f>
        <v xml:space="preserve">36.25
</v>
      </c>
    </row>
    <row r="6" spans="2:12" ht="33" hidden="1" customHeight="1" thickBot="1" x14ac:dyDescent="0.3">
      <c r="B6" s="56">
        <f>LARGE([1]prehled!$T$2:$T$21,ROW()-1)</f>
        <v>2.0999999999999999E-5</v>
      </c>
      <c r="C6" s="49">
        <f>MATCH(B6,[1]prehled!$T$2:$T$21,0)</f>
        <v>20</v>
      </c>
      <c r="D6" s="42" t="e">
        <f>IF(AND($B6&gt;=1,#REF!&lt;&gt;#REF!),ROW()-1,"")</f>
        <v>#REF!</v>
      </c>
      <c r="E6" s="82"/>
      <c r="F6" s="43" t="str">
        <f>IF($B6&gt;=1,INDEX([1]prehled!$C:$S,$C6+1,COLUMN()-3),"")</f>
        <v/>
      </c>
      <c r="G6" s="44" t="str">
        <f>IF($B6&gt;=1,INDEX([1]prehled!$C:$S,$C6+1,COLUMN()-3),"")</f>
        <v/>
      </c>
      <c r="H6" s="45" t="str">
        <f>IF($B6&gt;=1,INDEX([1]prehled!$C:$S,$C6+1,COLUMN()-3),"")</f>
        <v/>
      </c>
      <c r="I6" s="75"/>
      <c r="J6" s="46" t="str">
        <f>IF($B6&gt;=1,INDEX([1]prehled!$C:$S,$C6+1,COLUMN()-3),"")</f>
        <v/>
      </c>
      <c r="K6" s="47" t="str">
        <f>IF($B6&gt;=1,INDEX([1]prehled!$C:$S,$C6+1,COLUMN()-3),"")</f>
        <v/>
      </c>
      <c r="L6" s="46" t="str">
        <f>IF($B6&gt;=1,INDEX([1]prehled!$C:$S,$C6+1,COLUMN()-3),"")</f>
        <v/>
      </c>
    </row>
    <row r="7" spans="2:12" ht="33" hidden="1" customHeight="1" thickBot="1" x14ac:dyDescent="0.3">
      <c r="B7" s="56">
        <f>LARGE([1]prehled!$T$2:$T$21,ROW()-1)</f>
        <v>2.0000000000000002E-5</v>
      </c>
      <c r="C7" s="49">
        <f>MATCH(B7,[1]prehled!$T$2:$T$21,0)</f>
        <v>19</v>
      </c>
      <c r="D7" s="42" t="e">
        <f>IF(AND($B7&gt;=1,#REF!&lt;&gt;#REF!),ROW()-1,"")</f>
        <v>#REF!</v>
      </c>
      <c r="E7" s="82"/>
      <c r="F7" s="43" t="str">
        <f>IF($B7&gt;=1,INDEX([1]prehled!$C:$S,$C7+1,COLUMN()-3),"")</f>
        <v/>
      </c>
      <c r="G7" s="44" t="str">
        <f>IF($B7&gt;=1,INDEX([1]prehled!$C:$S,$C7+1,COLUMN()-3),"")</f>
        <v/>
      </c>
      <c r="H7" s="45" t="str">
        <f>IF($B7&gt;=1,INDEX([1]prehled!$C:$S,$C7+1,COLUMN()-3),"")</f>
        <v/>
      </c>
      <c r="I7" s="75"/>
      <c r="J7" s="46" t="str">
        <f>IF($B7&gt;=1,INDEX([1]prehled!$C:$S,$C7+1,COLUMN()-3),"")</f>
        <v/>
      </c>
      <c r="K7" s="47" t="str">
        <f>IF($B7&gt;=1,INDEX([1]prehled!$C:$S,$C7+1,COLUMN()-3),"")</f>
        <v/>
      </c>
      <c r="L7" s="46" t="str">
        <f>IF($B7&gt;=1,INDEX([1]prehled!$C:$S,$C7+1,COLUMN()-3),"")</f>
        <v/>
      </c>
    </row>
    <row r="8" spans="2:12" ht="33" hidden="1" customHeight="1" thickBot="1" x14ac:dyDescent="0.3">
      <c r="B8" s="56">
        <f>LARGE([1]prehled!$T$2:$T$21,ROW()-1)</f>
        <v>1.9000000000000001E-5</v>
      </c>
      <c r="C8" s="49">
        <f>MATCH(B8,[1]prehled!$T$2:$T$21,0)</f>
        <v>18</v>
      </c>
      <c r="D8" s="42" t="e">
        <f>IF(AND($B8&gt;=1,#REF!&lt;&gt;#REF!),ROW()-1,"")</f>
        <v>#REF!</v>
      </c>
      <c r="E8" s="82"/>
      <c r="F8" s="43" t="str">
        <f>IF($B8&gt;=1,INDEX([1]prehled!$C:$S,$C8+1,COLUMN()-3),"")</f>
        <v/>
      </c>
      <c r="G8" s="44" t="str">
        <f>IF($B8&gt;=1,INDEX([1]prehled!$C:$S,$C8+1,COLUMN()-3),"")</f>
        <v/>
      </c>
      <c r="H8" s="45" t="str">
        <f>IF($B8&gt;=1,INDEX([1]prehled!$C:$S,$C8+1,COLUMN()-3),"")</f>
        <v/>
      </c>
      <c r="I8" s="75"/>
      <c r="J8" s="46" t="str">
        <f>IF($B8&gt;=1,INDEX([1]prehled!$C:$S,$C8+1,COLUMN()-3),"")</f>
        <v/>
      </c>
      <c r="K8" s="47" t="str">
        <f>IF($B8&gt;=1,INDEX([1]prehled!$C:$S,$C8+1,COLUMN()-3),"")</f>
        <v/>
      </c>
      <c r="L8" s="46" t="str">
        <f>IF($B8&gt;=1,INDEX([1]prehled!$C:$S,$C8+1,COLUMN()-3),"")</f>
        <v/>
      </c>
    </row>
    <row r="9" spans="2:12" ht="33" hidden="1" customHeight="1" thickBot="1" x14ac:dyDescent="0.3">
      <c r="B9" s="56">
        <f>LARGE([1]prehled!$T$2:$T$21,ROW()-1)</f>
        <v>1.8E-5</v>
      </c>
      <c r="C9" s="49">
        <f>MATCH(B9,[1]prehled!$T$2:$T$21,0)</f>
        <v>17</v>
      </c>
      <c r="D9" s="42" t="e">
        <f>IF(AND($B9&gt;=1,#REF!&lt;&gt;#REF!),ROW()-1,"")</f>
        <v>#REF!</v>
      </c>
      <c r="E9" s="82"/>
      <c r="F9" s="43" t="str">
        <f>IF($B9&gt;=1,INDEX([1]prehled!$C:$S,$C9+1,COLUMN()-3),"")</f>
        <v/>
      </c>
      <c r="G9" s="44" t="str">
        <f>IF($B9&gt;=1,INDEX([1]prehled!$C:$S,$C9+1,COLUMN()-3),"")</f>
        <v/>
      </c>
      <c r="H9" s="45" t="str">
        <f>IF($B9&gt;=1,INDEX([1]prehled!$C:$S,$C9+1,COLUMN()-3),"")</f>
        <v/>
      </c>
      <c r="I9" s="75"/>
      <c r="J9" s="46" t="str">
        <f>IF($B9&gt;=1,INDEX([1]prehled!$C:$S,$C9+1,COLUMN()-3),"")</f>
        <v/>
      </c>
      <c r="K9" s="47" t="str">
        <f>IF($B9&gt;=1,INDEX([1]prehled!$C:$S,$C9+1,COLUMN()-3),"")</f>
        <v/>
      </c>
      <c r="L9" s="46" t="str">
        <f>IF($B9&gt;=1,INDEX([1]prehled!$C:$S,$C9+1,COLUMN()-3),"")</f>
        <v/>
      </c>
    </row>
    <row r="10" spans="2:12" ht="33" hidden="1" customHeight="1" thickBot="1" x14ac:dyDescent="0.3">
      <c r="B10" s="56">
        <f>LARGE([1]prehled!$T$2:$T$21,ROW()-1)</f>
        <v>1.7E-5</v>
      </c>
      <c r="C10" s="49">
        <f>MATCH(B10,[1]prehled!$T$2:$T$21,0)</f>
        <v>16</v>
      </c>
      <c r="D10" s="42" t="e">
        <f>IF(AND($B10&gt;=1,#REF!&lt;&gt;#REF!),ROW()-1,"")</f>
        <v>#REF!</v>
      </c>
      <c r="E10" s="82"/>
      <c r="F10" s="43" t="str">
        <f>IF($B10&gt;=1,INDEX([1]prehled!$C:$S,$C10+1,COLUMN()-3),"")</f>
        <v/>
      </c>
      <c r="G10" s="44" t="str">
        <f>IF($B10&gt;=1,INDEX([1]prehled!$C:$S,$C10+1,COLUMN()-3),"")</f>
        <v/>
      </c>
      <c r="H10" s="45" t="str">
        <f>IF($B10&gt;=1,INDEX([1]prehled!$C:$S,$C10+1,COLUMN()-3),"")</f>
        <v/>
      </c>
      <c r="I10" s="75"/>
      <c r="J10" s="46" t="str">
        <f>IF($B10&gt;=1,INDEX([1]prehled!$C:$S,$C10+1,COLUMN()-3),"")</f>
        <v/>
      </c>
      <c r="K10" s="47" t="str">
        <f>IF($B10&gt;=1,INDEX([1]prehled!$C:$S,$C10+1,COLUMN()-3),"")</f>
        <v/>
      </c>
      <c r="L10" s="46" t="str">
        <f>IF($B10&gt;=1,INDEX([1]prehled!$C:$S,$C10+1,COLUMN()-3),"")</f>
        <v/>
      </c>
    </row>
    <row r="11" spans="2:12" ht="33" hidden="1" customHeight="1" thickBot="1" x14ac:dyDescent="0.3">
      <c r="B11" s="56">
        <f>LARGE([1]prehled!$T$2:$T$21,ROW()-1)</f>
        <v>1.5999999999999999E-5</v>
      </c>
      <c r="C11" s="49">
        <f>MATCH(B11,[1]prehled!$T$2:$T$21,0)</f>
        <v>15</v>
      </c>
      <c r="D11" s="42" t="e">
        <f>IF(AND($B11&gt;=1,#REF!&lt;&gt;#REF!),ROW()-1,"")</f>
        <v>#REF!</v>
      </c>
      <c r="E11" s="82"/>
      <c r="F11" s="43" t="str">
        <f>IF($B11&gt;=1,INDEX([1]prehled!$C:$S,$C11+1,COLUMN()-3),"")</f>
        <v/>
      </c>
      <c r="G11" s="44" t="str">
        <f>IF($B11&gt;=1,INDEX([1]prehled!$C:$S,$C11+1,COLUMN()-3),"")</f>
        <v/>
      </c>
      <c r="H11" s="45" t="str">
        <f>IF($B11&gt;=1,INDEX([1]prehled!$C:$S,$C11+1,COLUMN()-3),"")</f>
        <v/>
      </c>
      <c r="I11" s="75"/>
      <c r="J11" s="46" t="str">
        <f>IF($B11&gt;=1,INDEX([1]prehled!$C:$S,$C11+1,COLUMN()-3),"")</f>
        <v/>
      </c>
      <c r="K11" s="47" t="str">
        <f>IF($B11&gt;=1,INDEX([1]prehled!$C:$S,$C11+1,COLUMN()-3),"")</f>
        <v/>
      </c>
      <c r="L11" s="46" t="str">
        <f>IF($B11&gt;=1,INDEX([1]prehled!$C:$S,$C11+1,COLUMN()-3),"")</f>
        <v/>
      </c>
    </row>
    <row r="12" spans="2:12" ht="33" hidden="1" customHeight="1" thickBot="1" x14ac:dyDescent="0.3">
      <c r="B12" s="56">
        <f>LARGE([1]prehled!$T$2:$T$21,ROW()-1)</f>
        <v>1.5E-5</v>
      </c>
      <c r="C12" s="49">
        <f>MATCH(B12,[1]prehled!$T$2:$T$21,0)</f>
        <v>14</v>
      </c>
      <c r="D12" s="42" t="e">
        <f>IF(AND($B12&gt;=1,#REF!&lt;&gt;#REF!),ROW()-1,"")</f>
        <v>#REF!</v>
      </c>
      <c r="E12" s="82"/>
      <c r="F12" s="43" t="str">
        <f>IF($B12&gt;=1,INDEX([1]prehled!$C:$S,$C12+1,COLUMN()-3),"")</f>
        <v/>
      </c>
      <c r="G12" s="44" t="str">
        <f>IF($B12&gt;=1,INDEX([1]prehled!$C:$S,$C12+1,COLUMN()-3),"")</f>
        <v/>
      </c>
      <c r="H12" s="45" t="str">
        <f>IF($B12&gt;=1,INDEX([1]prehled!$C:$S,$C12+1,COLUMN()-3),"")</f>
        <v/>
      </c>
      <c r="I12" s="75"/>
      <c r="J12" s="46" t="str">
        <f>IF($B12&gt;=1,INDEX([1]prehled!$C:$S,$C12+1,COLUMN()-3),"")</f>
        <v/>
      </c>
      <c r="K12" s="47" t="str">
        <f>IF($B12&gt;=1,INDEX([1]prehled!$C:$S,$C12+1,COLUMN()-3),"")</f>
        <v/>
      </c>
      <c r="L12" s="46" t="str">
        <f>IF($B12&gt;=1,INDEX([1]prehled!$C:$S,$C12+1,COLUMN()-3),"")</f>
        <v/>
      </c>
    </row>
    <row r="13" spans="2:12" ht="33" hidden="1" customHeight="1" thickBot="1" x14ac:dyDescent="0.3">
      <c r="B13" s="56">
        <f>LARGE([1]prehled!$T$2:$T$21,ROW()-1)</f>
        <v>1.4E-5</v>
      </c>
      <c r="C13" s="49">
        <f>MATCH(B13,[1]prehled!$T$2:$T$21,0)</f>
        <v>13</v>
      </c>
      <c r="D13" s="42" t="e">
        <f>IF(AND($B13&gt;=1,#REF!&lt;&gt;#REF!),ROW()-1,"")</f>
        <v>#REF!</v>
      </c>
      <c r="E13" s="82"/>
      <c r="F13" s="43" t="str">
        <f>IF($B13&gt;=1,INDEX([1]prehled!$C:$S,$C13+1,COLUMN()-3),"")</f>
        <v/>
      </c>
      <c r="G13" s="44" t="str">
        <f>IF($B13&gt;=1,INDEX([1]prehled!$C:$S,$C13+1,COLUMN()-3),"")</f>
        <v/>
      </c>
      <c r="H13" s="45" t="str">
        <f>IF($B13&gt;=1,INDEX([1]prehled!$C:$S,$C13+1,COLUMN()-3),"")</f>
        <v/>
      </c>
      <c r="I13" s="75"/>
      <c r="J13" s="46" t="str">
        <f>IF($B13&gt;=1,INDEX([1]prehled!$C:$S,$C13+1,COLUMN()-3),"")</f>
        <v/>
      </c>
      <c r="K13" s="47" t="str">
        <f>IF($B13&gt;=1,INDEX([1]prehled!$C:$S,$C13+1,COLUMN()-3),"")</f>
        <v/>
      </c>
      <c r="L13" s="46" t="str">
        <f>IF($B13&gt;=1,INDEX([1]prehled!$C:$S,$C13+1,COLUMN()-3),"")</f>
        <v/>
      </c>
    </row>
    <row r="14" spans="2:12" ht="33" hidden="1" customHeight="1" thickBot="1" x14ac:dyDescent="0.3">
      <c r="B14" s="56">
        <f>LARGE([1]prehled!$T$2:$T$21,ROW()-1)</f>
        <v>1.2999999999999999E-5</v>
      </c>
      <c r="C14" s="49">
        <f>MATCH(B14,[1]prehled!$T$2:$T$21,0)</f>
        <v>12</v>
      </c>
      <c r="D14" s="42" t="e">
        <f>IF(AND($B14&gt;=1,#REF!&lt;&gt;#REF!),ROW()-1,"")</f>
        <v>#REF!</v>
      </c>
      <c r="E14" s="82"/>
      <c r="F14" s="43" t="str">
        <f>IF($B14&gt;=1,INDEX([1]prehled!$C:$S,$C14+1,COLUMN()-3),"")</f>
        <v/>
      </c>
      <c r="G14" s="44" t="str">
        <f>IF($B14&gt;=1,INDEX([1]prehled!$C:$S,$C14+1,COLUMN()-3),"")</f>
        <v/>
      </c>
      <c r="H14" s="45" t="str">
        <f>IF($B14&gt;=1,INDEX([1]prehled!$C:$S,$C14+1,COLUMN()-3),"")</f>
        <v/>
      </c>
      <c r="I14" s="75"/>
      <c r="J14" s="46" t="str">
        <f>IF($B14&gt;=1,INDEX([1]prehled!$C:$S,$C14+1,COLUMN()-3),"")</f>
        <v/>
      </c>
      <c r="K14" s="47" t="str">
        <f>IF($B14&gt;=1,INDEX([1]prehled!$C:$S,$C14+1,COLUMN()-3),"")</f>
        <v/>
      </c>
      <c r="L14" s="46" t="str">
        <f>IF($B14&gt;=1,INDEX([1]prehled!$C:$S,$C14+1,COLUMN()-3),"")</f>
        <v/>
      </c>
    </row>
    <row r="15" spans="2:12" ht="33" hidden="1" customHeight="1" thickBot="1" x14ac:dyDescent="0.3">
      <c r="B15" s="56">
        <f>LARGE([1]prehled!$T$2:$T$21,ROW()-1)</f>
        <v>1.2E-5</v>
      </c>
      <c r="C15" s="49">
        <f>MATCH(B15,[1]prehled!$T$2:$T$21,0)</f>
        <v>11</v>
      </c>
      <c r="D15" s="42" t="e">
        <f>IF(AND($B15&gt;=1,#REF!&lt;&gt;#REF!),ROW()-1,"")</f>
        <v>#REF!</v>
      </c>
      <c r="E15" s="82"/>
      <c r="F15" s="43" t="str">
        <f>IF($B15&gt;=1,INDEX([1]prehled!$C:$S,$C15+1,COLUMN()-3),"")</f>
        <v/>
      </c>
      <c r="G15" s="44" t="str">
        <f>IF($B15&gt;=1,INDEX([1]prehled!$C:$S,$C15+1,COLUMN()-3),"")</f>
        <v/>
      </c>
      <c r="H15" s="45" t="str">
        <f>IF($B15&gt;=1,INDEX([1]prehled!$C:$S,$C15+1,COLUMN()-3),"")</f>
        <v/>
      </c>
      <c r="I15" s="75"/>
      <c r="J15" s="46" t="str">
        <f>IF($B15&gt;=1,INDEX([1]prehled!$C:$S,$C15+1,COLUMN()-3),"")</f>
        <v/>
      </c>
      <c r="K15" s="47" t="str">
        <f>IF($B15&gt;=1,INDEX([1]prehled!$C:$S,$C15+1,COLUMN()-3),"")</f>
        <v/>
      </c>
      <c r="L15" s="46" t="str">
        <f>IF($B15&gt;=1,INDEX([1]prehled!$C:$S,$C15+1,COLUMN()-3),"")</f>
        <v/>
      </c>
    </row>
    <row r="16" spans="2:12" ht="33" hidden="1" customHeight="1" thickBot="1" x14ac:dyDescent="0.3">
      <c r="B16" s="56">
        <f>LARGE([1]prehled!$T$2:$T$21,ROW()-1)</f>
        <v>1.1E-5</v>
      </c>
      <c r="C16" s="49">
        <f>MATCH(B16,[1]prehled!$T$2:$T$21,0)</f>
        <v>10</v>
      </c>
      <c r="D16" s="42" t="e">
        <f>IF(AND($B16&gt;=1,#REF!&lt;&gt;#REF!),ROW()-1,"")</f>
        <v>#REF!</v>
      </c>
      <c r="E16" s="82"/>
      <c r="F16" s="43" t="str">
        <f>IF($B16&gt;=1,INDEX([1]prehled!$C:$S,$C16+1,COLUMN()-3),"")</f>
        <v/>
      </c>
      <c r="G16" s="44" t="str">
        <f>IF($B16&gt;=1,INDEX([1]prehled!$C:$S,$C16+1,COLUMN()-3),"")</f>
        <v/>
      </c>
      <c r="H16" s="45" t="str">
        <f>IF($B16&gt;=1,INDEX([1]prehled!$C:$S,$C16+1,COLUMN()-3),"")</f>
        <v/>
      </c>
      <c r="I16" s="75"/>
      <c r="J16" s="46" t="str">
        <f>IF($B16&gt;=1,INDEX([1]prehled!$C:$S,$C16+1,COLUMN()-3),"")</f>
        <v/>
      </c>
      <c r="K16" s="47" t="str">
        <f>IF($B16&gt;=1,INDEX([1]prehled!$C:$S,$C16+1,COLUMN()-3),"")</f>
        <v/>
      </c>
      <c r="L16" s="46" t="str">
        <f>IF($B16&gt;=1,INDEX([1]prehled!$C:$S,$C16+1,COLUMN()-3),"")</f>
        <v/>
      </c>
    </row>
    <row r="18" spans="2:13" s="2" customFormat="1" ht="26.25" x14ac:dyDescent="0.4">
      <c r="B18" s="3" t="s">
        <v>45</v>
      </c>
      <c r="C18" s="54"/>
      <c r="E18" s="83"/>
      <c r="F18" s="18"/>
      <c r="G18" s="70"/>
      <c r="H18" s="18"/>
      <c r="I18" s="61"/>
      <c r="J18" s="70"/>
      <c r="K18" s="70"/>
    </row>
    <row r="19" spans="2:13" s="2" customFormat="1" ht="26.25" x14ac:dyDescent="0.4">
      <c r="B19" s="3" t="s">
        <v>1</v>
      </c>
      <c r="C19" s="54"/>
      <c r="E19" s="83"/>
      <c r="F19" s="92"/>
      <c r="G19" s="96"/>
      <c r="H19" s="95"/>
      <c r="I19" s="95"/>
      <c r="J19" s="96"/>
      <c r="K19" s="96"/>
    </row>
    <row r="20" spans="2:13" s="2" customFormat="1" ht="26.25" x14ac:dyDescent="0.4">
      <c r="B20" s="3" t="s">
        <v>158</v>
      </c>
      <c r="C20" s="54"/>
      <c r="E20" s="83"/>
      <c r="F20" s="92"/>
      <c r="G20" s="96"/>
      <c r="H20" s="96"/>
      <c r="I20" s="95"/>
      <c r="J20" s="97"/>
      <c r="K20" s="96"/>
    </row>
    <row r="21" spans="2:13" s="2" customFormat="1" ht="26.25" x14ac:dyDescent="0.4">
      <c r="B21" s="3" t="s">
        <v>43</v>
      </c>
      <c r="C21" s="54"/>
      <c r="E21" s="83"/>
      <c r="F21" s="92"/>
      <c r="G21" s="96"/>
      <c r="H21" s="96"/>
      <c r="I21" s="95"/>
      <c r="J21" s="97"/>
      <c r="K21" s="96"/>
    </row>
    <row r="22" spans="2:13" s="2" customFormat="1" ht="26.25" x14ac:dyDescent="0.4">
      <c r="B22" s="3" t="s">
        <v>44</v>
      </c>
      <c r="C22" s="54"/>
      <c r="E22" s="83"/>
      <c r="G22" s="54"/>
      <c r="I22" s="57"/>
    </row>
    <row r="23" spans="2:13" s="2" customFormat="1" ht="26.25" x14ac:dyDescent="0.4">
      <c r="B23" s="3" t="s">
        <v>22</v>
      </c>
      <c r="C23" s="54"/>
      <c r="E23" s="83"/>
      <c r="G23" s="54"/>
      <c r="I23" s="57"/>
    </row>
    <row r="24" spans="2:13" s="2" customFormat="1" ht="18" customHeight="1" x14ac:dyDescent="0.45">
      <c r="B24" s="57"/>
      <c r="C24" s="4"/>
      <c r="D24" s="5"/>
      <c r="E24" s="5"/>
      <c r="F24" s="4"/>
      <c r="G24" s="4"/>
      <c r="H24" s="4"/>
      <c r="I24" s="60"/>
      <c r="J24" s="4"/>
      <c r="K24" s="4"/>
      <c r="L24" s="4"/>
    </row>
    <row r="25" spans="2:13" s="7" customFormat="1" ht="23.25" x14ac:dyDescent="0.35">
      <c r="B25" s="6" t="s">
        <v>2</v>
      </c>
      <c r="C25" s="11"/>
      <c r="D25" s="8" t="s">
        <v>3</v>
      </c>
      <c r="E25" s="84"/>
      <c r="G25" s="11"/>
      <c r="I25" s="9"/>
    </row>
    <row r="26" spans="2:13" s="7" customFormat="1" ht="22.5" customHeight="1" x14ac:dyDescent="0.35">
      <c r="B26" s="9" t="s">
        <v>106</v>
      </c>
      <c r="C26" s="11" t="s">
        <v>33</v>
      </c>
      <c r="D26" s="18" t="s">
        <v>26</v>
      </c>
      <c r="E26" s="69">
        <v>36820</v>
      </c>
      <c r="F26" s="18" t="s">
        <v>159</v>
      </c>
      <c r="G26" s="55">
        <v>15.97</v>
      </c>
      <c r="I26" s="9"/>
      <c r="J26" s="18"/>
      <c r="K26" s="69"/>
      <c r="L26" s="18"/>
      <c r="M26" s="93"/>
    </row>
    <row r="27" spans="2:13" s="7" customFormat="1" ht="22.5" customHeight="1" x14ac:dyDescent="0.35">
      <c r="B27" s="9" t="s">
        <v>106</v>
      </c>
      <c r="C27" s="11" t="s">
        <v>33</v>
      </c>
      <c r="D27" s="18" t="s">
        <v>82</v>
      </c>
      <c r="E27" s="69">
        <v>37009</v>
      </c>
      <c r="F27" s="18" t="s">
        <v>14</v>
      </c>
      <c r="G27" s="55">
        <v>16.88</v>
      </c>
      <c r="I27" s="9"/>
      <c r="J27" s="18"/>
      <c r="K27" s="69"/>
      <c r="L27" s="18"/>
      <c r="M27" s="61"/>
    </row>
    <row r="28" spans="2:13" s="7" customFormat="1" ht="22.5" customHeight="1" x14ac:dyDescent="0.35">
      <c r="B28" s="9" t="s">
        <v>106</v>
      </c>
      <c r="C28" s="11" t="s">
        <v>33</v>
      </c>
      <c r="D28" s="18" t="s">
        <v>78</v>
      </c>
      <c r="E28" s="69">
        <v>36953</v>
      </c>
      <c r="F28" s="18" t="s">
        <v>56</v>
      </c>
      <c r="G28" s="55">
        <v>17.440000000000001</v>
      </c>
      <c r="I28" s="9"/>
      <c r="J28" s="18"/>
      <c r="K28" s="69"/>
      <c r="L28" s="18"/>
      <c r="M28" s="61"/>
    </row>
    <row r="29" spans="2:13" s="7" customFormat="1" ht="22.5" customHeight="1" x14ac:dyDescent="0.35">
      <c r="B29" s="9" t="s">
        <v>29</v>
      </c>
      <c r="C29" s="11" t="s">
        <v>33</v>
      </c>
      <c r="D29" s="18" t="s">
        <v>88</v>
      </c>
      <c r="E29" s="69">
        <v>35730</v>
      </c>
      <c r="F29" s="18" t="s">
        <v>69</v>
      </c>
      <c r="G29" s="55">
        <v>16.47</v>
      </c>
      <c r="I29" s="9"/>
      <c r="J29" s="18"/>
      <c r="K29" s="69"/>
      <c r="L29" s="18"/>
      <c r="M29" s="61"/>
    </row>
    <row r="30" spans="2:13" s="7" customFormat="1" ht="22.5" customHeight="1" x14ac:dyDescent="0.35">
      <c r="B30" s="9" t="s">
        <v>29</v>
      </c>
      <c r="C30" s="11" t="s">
        <v>33</v>
      </c>
      <c r="D30" s="18" t="s">
        <v>27</v>
      </c>
      <c r="E30" s="69">
        <v>35286</v>
      </c>
      <c r="F30" s="18" t="s">
        <v>159</v>
      </c>
      <c r="G30" s="55">
        <v>16.920000000000002</v>
      </c>
      <c r="I30" s="9"/>
      <c r="J30" s="18"/>
      <c r="K30" s="69"/>
      <c r="L30" s="18"/>
      <c r="M30" s="61"/>
    </row>
    <row r="31" spans="2:13" s="7" customFormat="1" ht="22.5" customHeight="1" x14ac:dyDescent="0.35">
      <c r="B31" s="52" t="s">
        <v>29</v>
      </c>
      <c r="C31" s="11" t="s">
        <v>33</v>
      </c>
      <c r="D31" s="18" t="s">
        <v>77</v>
      </c>
      <c r="E31" s="69">
        <v>35612</v>
      </c>
      <c r="F31" s="18" t="s">
        <v>159</v>
      </c>
      <c r="G31" s="55">
        <v>17.91</v>
      </c>
      <c r="I31" s="9"/>
      <c r="J31" s="18"/>
      <c r="K31" s="69"/>
      <c r="L31" s="18"/>
      <c r="M31" s="61"/>
    </row>
    <row r="32" spans="2:13" s="7" customFormat="1" ht="22.5" customHeight="1" x14ac:dyDescent="0.35">
      <c r="B32" s="9" t="s">
        <v>29</v>
      </c>
      <c r="C32" s="11" t="s">
        <v>33</v>
      </c>
      <c r="D32" s="18" t="s">
        <v>83</v>
      </c>
      <c r="E32" s="69">
        <v>35418</v>
      </c>
      <c r="F32" s="18" t="s">
        <v>159</v>
      </c>
      <c r="G32" s="55">
        <v>20.51</v>
      </c>
      <c r="I32" s="9"/>
      <c r="J32" s="18"/>
      <c r="K32" s="69"/>
      <c r="L32" s="18"/>
      <c r="M32" s="61"/>
    </row>
    <row r="33" spans="2:13" s="7" customFormat="1" ht="22.5" customHeight="1" x14ac:dyDescent="0.35">
      <c r="B33" s="52" t="s">
        <v>72</v>
      </c>
      <c r="C33" s="11" t="s">
        <v>33</v>
      </c>
      <c r="D33" s="18" t="s">
        <v>75</v>
      </c>
      <c r="E33" s="69">
        <v>33021</v>
      </c>
      <c r="F33" s="18" t="s">
        <v>76</v>
      </c>
      <c r="G33" s="55">
        <v>17.34</v>
      </c>
      <c r="I33" s="9"/>
      <c r="J33" s="18"/>
      <c r="K33" s="69"/>
      <c r="L33" s="18"/>
      <c r="M33" s="61"/>
    </row>
    <row r="34" spans="2:13" s="7" customFormat="1" ht="22.5" customHeight="1" x14ac:dyDescent="0.35">
      <c r="B34" s="9" t="s">
        <v>72</v>
      </c>
      <c r="C34" s="11" t="s">
        <v>33</v>
      </c>
      <c r="D34" s="18" t="s">
        <v>89</v>
      </c>
      <c r="E34" s="69">
        <v>31778</v>
      </c>
      <c r="F34" s="18" t="s">
        <v>47</v>
      </c>
      <c r="G34" s="55">
        <v>17.97</v>
      </c>
      <c r="I34" s="9"/>
      <c r="J34" s="18"/>
      <c r="K34" s="69"/>
      <c r="L34" s="18"/>
      <c r="M34" s="61"/>
    </row>
    <row r="35" spans="2:13" s="7" customFormat="1" ht="22.5" customHeight="1" x14ac:dyDescent="0.35">
      <c r="B35" s="9" t="s">
        <v>72</v>
      </c>
      <c r="C35" s="11" t="s">
        <v>33</v>
      </c>
      <c r="D35" s="18" t="s">
        <v>79</v>
      </c>
      <c r="E35" s="69">
        <v>33990</v>
      </c>
      <c r="F35" s="18" t="s">
        <v>159</v>
      </c>
      <c r="G35" s="55">
        <v>18.399999999999999</v>
      </c>
      <c r="I35" s="9"/>
      <c r="J35" s="18"/>
      <c r="K35" s="69"/>
      <c r="L35" s="18"/>
      <c r="M35" s="61"/>
    </row>
    <row r="36" spans="2:13" s="7" customFormat="1" ht="22.5" customHeight="1" x14ac:dyDescent="0.35">
      <c r="B36" s="9" t="s">
        <v>72</v>
      </c>
      <c r="C36" s="11" t="s">
        <v>33</v>
      </c>
      <c r="D36" s="18" t="s">
        <v>73</v>
      </c>
      <c r="E36" s="69">
        <v>32768</v>
      </c>
      <c r="F36" s="18" t="s">
        <v>47</v>
      </c>
      <c r="G36" s="55">
        <v>21.86</v>
      </c>
      <c r="I36" s="9"/>
      <c r="J36" s="18"/>
      <c r="K36" s="69"/>
      <c r="L36" s="18"/>
      <c r="M36" s="93"/>
    </row>
    <row r="37" spans="2:13" s="7" customFormat="1" ht="22.5" customHeight="1" x14ac:dyDescent="0.35">
      <c r="B37" s="102" t="s">
        <v>30</v>
      </c>
      <c r="C37" s="103" t="s">
        <v>32</v>
      </c>
      <c r="D37" s="104" t="s">
        <v>87</v>
      </c>
      <c r="E37" s="105">
        <v>26207</v>
      </c>
      <c r="F37" s="104" t="s">
        <v>15</v>
      </c>
      <c r="G37" s="106">
        <v>16.57</v>
      </c>
      <c r="I37" s="9"/>
      <c r="J37" s="18"/>
      <c r="K37" s="69"/>
      <c r="L37" s="18"/>
      <c r="M37" s="61"/>
    </row>
    <row r="38" spans="2:13" s="7" customFormat="1" ht="22.5" customHeight="1" x14ac:dyDescent="0.35">
      <c r="B38" s="102" t="s">
        <v>30</v>
      </c>
      <c r="C38" s="103" t="s">
        <v>32</v>
      </c>
      <c r="D38" s="104" t="s">
        <v>28</v>
      </c>
      <c r="E38" s="105">
        <v>26082</v>
      </c>
      <c r="F38" s="104" t="s">
        <v>159</v>
      </c>
      <c r="G38" s="106">
        <v>16.79</v>
      </c>
      <c r="I38" s="9"/>
      <c r="J38" s="18"/>
      <c r="K38" s="69"/>
      <c r="L38" s="18"/>
      <c r="M38" s="61"/>
    </row>
    <row r="39" spans="2:13" s="7" customFormat="1" ht="22.5" customHeight="1" x14ac:dyDescent="0.35">
      <c r="B39" s="50" t="s">
        <v>114</v>
      </c>
      <c r="C39" s="11" t="s">
        <v>33</v>
      </c>
      <c r="D39" s="18" t="s">
        <v>81</v>
      </c>
      <c r="E39" s="69">
        <v>36189</v>
      </c>
      <c r="F39" s="18" t="s">
        <v>59</v>
      </c>
      <c r="G39" s="96">
        <v>18.27</v>
      </c>
      <c r="H39" s="7" t="s">
        <v>6</v>
      </c>
      <c r="I39" s="9"/>
      <c r="J39" s="18"/>
      <c r="K39" s="69"/>
      <c r="L39" s="18"/>
      <c r="M39" s="61"/>
    </row>
    <row r="40" spans="2:13" s="7" customFormat="1" ht="22.5" customHeight="1" x14ac:dyDescent="0.35">
      <c r="B40" s="9"/>
      <c r="C40" s="11"/>
      <c r="D40" s="18"/>
      <c r="E40" s="69"/>
      <c r="F40" s="18"/>
      <c r="G40" s="55"/>
      <c r="I40" s="9"/>
      <c r="J40" s="18"/>
      <c r="K40" s="69"/>
      <c r="L40" s="18"/>
      <c r="M40" s="61"/>
    </row>
    <row r="41" spans="2:13" s="7" customFormat="1" ht="22.5" customHeight="1" x14ac:dyDescent="0.35">
      <c r="B41" s="9" t="s">
        <v>110</v>
      </c>
      <c r="C41" s="11" t="s">
        <v>33</v>
      </c>
      <c r="D41" s="18" t="s">
        <v>57</v>
      </c>
      <c r="E41" s="69">
        <v>36772</v>
      </c>
      <c r="F41" s="18" t="s">
        <v>47</v>
      </c>
      <c r="G41" s="55">
        <v>16.440000000000001</v>
      </c>
      <c r="I41" s="9"/>
      <c r="J41" s="18"/>
      <c r="K41" s="69"/>
      <c r="L41" s="18"/>
      <c r="M41" s="61"/>
    </row>
    <row r="42" spans="2:13" s="7" customFormat="1" ht="22.5" customHeight="1" x14ac:dyDescent="0.35">
      <c r="B42" s="9" t="s">
        <v>110</v>
      </c>
      <c r="C42" s="11" t="s">
        <v>33</v>
      </c>
      <c r="D42" s="18" t="s">
        <v>58</v>
      </c>
      <c r="E42" s="69">
        <v>36910</v>
      </c>
      <c r="F42" s="18" t="s">
        <v>59</v>
      </c>
      <c r="G42" s="55">
        <v>16.579999999999998</v>
      </c>
      <c r="I42" s="9"/>
      <c r="J42" s="18"/>
      <c r="K42" s="69"/>
      <c r="L42" s="18"/>
      <c r="M42" s="61"/>
    </row>
    <row r="43" spans="2:13" s="7" customFormat="1" ht="22.5" customHeight="1" x14ac:dyDescent="0.35">
      <c r="B43" s="9" t="s">
        <v>109</v>
      </c>
      <c r="C43" s="11" t="s">
        <v>116</v>
      </c>
      <c r="D43" s="18" t="s">
        <v>48</v>
      </c>
      <c r="E43" s="69">
        <v>35879</v>
      </c>
      <c r="F43" s="18" t="s">
        <v>47</v>
      </c>
      <c r="G43" s="55">
        <v>18.690000000000001</v>
      </c>
      <c r="I43" s="9"/>
      <c r="J43" s="18"/>
      <c r="K43" s="69"/>
      <c r="L43" s="18"/>
      <c r="M43" s="61"/>
    </row>
    <row r="44" spans="2:13" s="7" customFormat="1" ht="22.5" customHeight="1" x14ac:dyDescent="0.35">
      <c r="B44" s="9" t="s">
        <v>107</v>
      </c>
      <c r="C44" s="11" t="s">
        <v>116</v>
      </c>
      <c r="D44" s="18" t="s">
        <v>62</v>
      </c>
      <c r="E44" s="69">
        <v>33229</v>
      </c>
      <c r="F44" s="18" t="s">
        <v>47</v>
      </c>
      <c r="G44" s="55">
        <v>15.98</v>
      </c>
      <c r="I44" s="9"/>
      <c r="J44" s="18"/>
      <c r="K44" s="69"/>
      <c r="L44" s="18"/>
      <c r="M44" s="61"/>
    </row>
    <row r="45" spans="2:13" s="7" customFormat="1" ht="22.5" customHeight="1" x14ac:dyDescent="0.35">
      <c r="B45" s="107" t="s">
        <v>113</v>
      </c>
      <c r="C45" s="103" t="s">
        <v>33</v>
      </c>
      <c r="D45" s="104" t="s">
        <v>65</v>
      </c>
      <c r="E45" s="105">
        <v>18717</v>
      </c>
      <c r="F45" s="104" t="s">
        <v>66</v>
      </c>
      <c r="G45" s="106">
        <v>16.84</v>
      </c>
      <c r="J45" s="18"/>
      <c r="K45" s="18"/>
      <c r="L45" s="18"/>
    </row>
    <row r="46" spans="2:13" s="7" customFormat="1" ht="22.5" customHeight="1" x14ac:dyDescent="0.35">
      <c r="B46" s="107" t="s">
        <v>31</v>
      </c>
      <c r="C46" s="103" t="s">
        <v>32</v>
      </c>
      <c r="D46" s="104" t="s">
        <v>25</v>
      </c>
      <c r="E46" s="105">
        <v>16416</v>
      </c>
      <c r="F46" s="104" t="s">
        <v>15</v>
      </c>
      <c r="G46" s="106">
        <v>16.98</v>
      </c>
      <c r="H46" s="7" t="s">
        <v>6</v>
      </c>
      <c r="I46" s="9"/>
      <c r="J46" s="18"/>
      <c r="K46" s="69"/>
      <c r="L46" s="18"/>
      <c r="M46" s="61"/>
    </row>
    <row r="47" spans="2:13" s="7" customFormat="1" ht="22.5" customHeight="1" x14ac:dyDescent="0.35">
      <c r="B47" s="9"/>
      <c r="C47" s="72"/>
      <c r="D47" s="18"/>
      <c r="E47" s="69"/>
      <c r="G47" s="12"/>
      <c r="J47" s="94"/>
      <c r="K47" s="94"/>
      <c r="L47" s="94"/>
    </row>
    <row r="48" spans="2:13" s="7" customFormat="1" ht="23.25" x14ac:dyDescent="0.35">
      <c r="B48" s="9"/>
      <c r="C48" s="11"/>
      <c r="D48" s="8" t="s">
        <v>4</v>
      </c>
      <c r="E48" s="84"/>
      <c r="G48" s="11"/>
    </row>
    <row r="49" spans="2:7" s="7" customFormat="1" ht="23.25" x14ac:dyDescent="0.35">
      <c r="B49" s="9" t="s">
        <v>106</v>
      </c>
      <c r="C49" s="11"/>
      <c r="D49" s="18" t="s">
        <v>26</v>
      </c>
      <c r="E49" s="69">
        <v>36820</v>
      </c>
      <c r="F49" s="18" t="s">
        <v>159</v>
      </c>
      <c r="G49" s="53">
        <v>153</v>
      </c>
    </row>
    <row r="50" spans="2:7" s="7" customFormat="1" ht="23.25" x14ac:dyDescent="0.35">
      <c r="B50" s="9" t="s">
        <v>106</v>
      </c>
      <c r="C50" s="11"/>
      <c r="D50" s="18" t="s">
        <v>82</v>
      </c>
      <c r="E50" s="69">
        <v>37009</v>
      </c>
      <c r="F50" s="18" t="s">
        <v>14</v>
      </c>
      <c r="G50" s="53">
        <v>144</v>
      </c>
    </row>
    <row r="51" spans="2:7" s="7" customFormat="1" ht="23.25" x14ac:dyDescent="0.35">
      <c r="B51" s="9" t="s">
        <v>106</v>
      </c>
      <c r="C51" s="11"/>
      <c r="D51" s="18" t="s">
        <v>78</v>
      </c>
      <c r="E51" s="69">
        <v>36953</v>
      </c>
      <c r="F51" s="18" t="s">
        <v>56</v>
      </c>
      <c r="G51" s="53">
        <v>138</v>
      </c>
    </row>
    <row r="52" spans="2:7" s="7" customFormat="1" ht="23.25" x14ac:dyDescent="0.35">
      <c r="B52" s="9" t="s">
        <v>29</v>
      </c>
      <c r="C52" s="11"/>
      <c r="D52" s="18" t="s">
        <v>88</v>
      </c>
      <c r="E52" s="69">
        <v>35730</v>
      </c>
      <c r="F52" s="18" t="s">
        <v>69</v>
      </c>
      <c r="G52" s="53">
        <v>147</v>
      </c>
    </row>
    <row r="53" spans="2:7" s="7" customFormat="1" ht="23.25" x14ac:dyDescent="0.35">
      <c r="B53" s="9" t="s">
        <v>29</v>
      </c>
      <c r="C53" s="11"/>
      <c r="D53" s="18" t="s">
        <v>77</v>
      </c>
      <c r="E53" s="69">
        <v>35612</v>
      </c>
      <c r="F53" s="18" t="s">
        <v>159</v>
      </c>
      <c r="G53" s="53">
        <v>144</v>
      </c>
    </row>
    <row r="54" spans="2:7" s="7" customFormat="1" ht="23.25" x14ac:dyDescent="0.35">
      <c r="B54" s="9" t="s">
        <v>29</v>
      </c>
      <c r="C54" s="11"/>
      <c r="D54" s="18" t="s">
        <v>83</v>
      </c>
      <c r="E54" s="69">
        <v>35418</v>
      </c>
      <c r="F54" s="18" t="s">
        <v>159</v>
      </c>
      <c r="G54" s="53">
        <v>132</v>
      </c>
    </row>
    <row r="55" spans="2:7" s="7" customFormat="1" ht="23.25" x14ac:dyDescent="0.35">
      <c r="B55" s="9" t="s">
        <v>29</v>
      </c>
      <c r="C55" s="11"/>
      <c r="D55" s="18" t="s">
        <v>80</v>
      </c>
      <c r="E55" s="69">
        <v>35188</v>
      </c>
      <c r="F55" s="18" t="s">
        <v>159</v>
      </c>
      <c r="G55" s="53">
        <v>129</v>
      </c>
    </row>
    <row r="56" spans="2:7" s="7" customFormat="1" ht="23.25" x14ac:dyDescent="0.35">
      <c r="B56" s="9" t="s">
        <v>72</v>
      </c>
      <c r="C56" s="11"/>
      <c r="D56" s="18" t="s">
        <v>89</v>
      </c>
      <c r="E56" s="69">
        <v>31778</v>
      </c>
      <c r="F56" s="18" t="s">
        <v>47</v>
      </c>
      <c r="G56" s="53">
        <v>147</v>
      </c>
    </row>
    <row r="57" spans="2:7" s="7" customFormat="1" ht="23.25" x14ac:dyDescent="0.35">
      <c r="B57" s="102" t="s">
        <v>30</v>
      </c>
      <c r="C57" s="103"/>
      <c r="D57" s="104" t="s">
        <v>87</v>
      </c>
      <c r="E57" s="105">
        <v>26207</v>
      </c>
      <c r="F57" s="104" t="s">
        <v>15</v>
      </c>
      <c r="G57" s="108">
        <v>126</v>
      </c>
    </row>
    <row r="58" spans="2:7" s="7" customFormat="1" ht="23.25" x14ac:dyDescent="0.35">
      <c r="B58" s="9"/>
      <c r="C58" s="11"/>
      <c r="D58" s="18"/>
      <c r="E58" s="69"/>
      <c r="F58" s="18"/>
      <c r="G58" s="53"/>
    </row>
    <row r="59" spans="2:7" s="7" customFormat="1" ht="23.25" x14ac:dyDescent="0.35">
      <c r="B59" s="9" t="s">
        <v>110</v>
      </c>
      <c r="C59" s="11"/>
      <c r="D59" s="18" t="s">
        <v>58</v>
      </c>
      <c r="E59" s="69">
        <v>36910</v>
      </c>
      <c r="F59" s="18" t="s">
        <v>59</v>
      </c>
      <c r="G59" s="53">
        <v>168</v>
      </c>
    </row>
    <row r="60" spans="2:7" s="7" customFormat="1" ht="23.25" x14ac:dyDescent="0.35">
      <c r="B60" s="9" t="s">
        <v>109</v>
      </c>
      <c r="C60" s="11"/>
      <c r="D60" s="18" t="s">
        <v>48</v>
      </c>
      <c r="E60" s="69">
        <v>35879</v>
      </c>
      <c r="F60" s="18" t="s">
        <v>47</v>
      </c>
      <c r="G60" s="53">
        <v>162</v>
      </c>
    </row>
    <row r="61" spans="2:7" s="7" customFormat="1" ht="23.25" x14ac:dyDescent="0.35">
      <c r="B61" s="9" t="s">
        <v>108</v>
      </c>
      <c r="C61" s="11"/>
      <c r="D61" s="18" t="s">
        <v>54</v>
      </c>
      <c r="E61" s="69">
        <v>35691</v>
      </c>
      <c r="F61" s="18" t="s">
        <v>159</v>
      </c>
      <c r="G61" s="53">
        <v>147</v>
      </c>
    </row>
    <row r="62" spans="2:7" s="7" customFormat="1" ht="23.25" x14ac:dyDescent="0.35">
      <c r="B62" s="9" t="s">
        <v>107</v>
      </c>
      <c r="C62" s="11"/>
      <c r="D62" s="18" t="s">
        <v>51</v>
      </c>
      <c r="E62" s="69">
        <v>33664</v>
      </c>
      <c r="F62" s="18" t="s">
        <v>47</v>
      </c>
      <c r="G62" s="53">
        <v>195</v>
      </c>
    </row>
    <row r="63" spans="2:7" s="7" customFormat="1" ht="23.25" x14ac:dyDescent="0.35">
      <c r="B63" s="9" t="s">
        <v>107</v>
      </c>
      <c r="C63" s="11"/>
      <c r="D63" s="18" t="s">
        <v>62</v>
      </c>
      <c r="E63" s="69">
        <v>33229</v>
      </c>
      <c r="F63" s="18" t="s">
        <v>47</v>
      </c>
      <c r="G63" s="53">
        <v>195</v>
      </c>
    </row>
    <row r="64" spans="2:7" s="7" customFormat="1" ht="23.25" x14ac:dyDescent="0.35">
      <c r="B64" s="9" t="s">
        <v>107</v>
      </c>
      <c r="C64" s="11"/>
      <c r="D64" s="18" t="s">
        <v>46</v>
      </c>
      <c r="E64" s="69">
        <v>34927</v>
      </c>
      <c r="F64" s="18" t="s">
        <v>47</v>
      </c>
      <c r="G64" s="53">
        <v>156</v>
      </c>
    </row>
    <row r="65" spans="2:8" s="7" customFormat="1" ht="22.5" customHeight="1" x14ac:dyDescent="0.35">
      <c r="B65" s="107" t="s">
        <v>112</v>
      </c>
      <c r="C65" s="103"/>
      <c r="D65" s="104" t="s">
        <v>63</v>
      </c>
      <c r="E65" s="105">
        <v>19636</v>
      </c>
      <c r="F65" s="104" t="s">
        <v>64</v>
      </c>
      <c r="G65" s="108">
        <v>132</v>
      </c>
    </row>
    <row r="66" spans="2:8" s="7" customFormat="1" ht="22.5" customHeight="1" x14ac:dyDescent="0.35">
      <c r="B66" s="107" t="s">
        <v>113</v>
      </c>
      <c r="C66" s="103"/>
      <c r="D66" s="104" t="s">
        <v>65</v>
      </c>
      <c r="E66" s="105">
        <v>18717</v>
      </c>
      <c r="F66" s="104" t="s">
        <v>66</v>
      </c>
      <c r="G66" s="108">
        <v>153</v>
      </c>
    </row>
    <row r="67" spans="2:8" s="7" customFormat="1" ht="23.25" x14ac:dyDescent="0.35">
      <c r="B67" s="9"/>
      <c r="C67" s="11"/>
      <c r="D67" s="18"/>
      <c r="E67" s="69"/>
      <c r="F67" s="18"/>
      <c r="G67" s="12"/>
    </row>
    <row r="68" spans="2:8" s="7" customFormat="1" ht="23.25" x14ac:dyDescent="0.35">
      <c r="B68" s="9"/>
      <c r="C68" s="11"/>
      <c r="D68" s="8" t="s">
        <v>5</v>
      </c>
      <c r="E68" s="84"/>
      <c r="F68" s="15"/>
      <c r="G68" s="16"/>
      <c r="H68" s="15"/>
    </row>
    <row r="69" spans="2:8" s="7" customFormat="1" ht="23.25" x14ac:dyDescent="0.35">
      <c r="B69" s="50" t="s">
        <v>114</v>
      </c>
      <c r="C69" s="11" t="s">
        <v>34</v>
      </c>
      <c r="D69" s="18" t="s">
        <v>81</v>
      </c>
      <c r="E69" s="69">
        <v>36189</v>
      </c>
      <c r="F69" s="18" t="s">
        <v>59</v>
      </c>
      <c r="G69" s="55">
        <v>11.72</v>
      </c>
      <c r="H69" s="15"/>
    </row>
    <row r="70" spans="2:8" s="7" customFormat="1" ht="23.25" x14ac:dyDescent="0.35">
      <c r="B70" s="9" t="s">
        <v>29</v>
      </c>
      <c r="C70" s="11" t="s">
        <v>35</v>
      </c>
      <c r="D70" s="18" t="s">
        <v>74</v>
      </c>
      <c r="E70" s="69">
        <v>35587</v>
      </c>
      <c r="F70" s="18" t="s">
        <v>47</v>
      </c>
      <c r="G70" s="55">
        <v>9.9700000000000006</v>
      </c>
      <c r="H70" s="15"/>
    </row>
    <row r="71" spans="2:8" s="7" customFormat="1" ht="23.25" x14ac:dyDescent="0.35">
      <c r="B71" s="9" t="s">
        <v>29</v>
      </c>
      <c r="C71" s="11" t="s">
        <v>35</v>
      </c>
      <c r="D71" s="18" t="s">
        <v>80</v>
      </c>
      <c r="E71" s="69">
        <v>35188</v>
      </c>
      <c r="F71" s="18" t="s">
        <v>159</v>
      </c>
      <c r="G71" s="55">
        <v>7.57</v>
      </c>
      <c r="H71" s="15"/>
    </row>
    <row r="72" spans="2:8" s="7" customFormat="1" ht="23.25" x14ac:dyDescent="0.35">
      <c r="B72" s="9" t="s">
        <v>72</v>
      </c>
      <c r="C72" s="11" t="s">
        <v>35</v>
      </c>
      <c r="D72" s="18" t="s">
        <v>89</v>
      </c>
      <c r="E72" s="69">
        <v>31778</v>
      </c>
      <c r="F72" s="18" t="s">
        <v>47</v>
      </c>
      <c r="G72" s="55">
        <v>12.27</v>
      </c>
      <c r="H72" s="15"/>
    </row>
    <row r="73" spans="2:8" s="7" customFormat="1" ht="23.25" x14ac:dyDescent="0.35">
      <c r="B73" s="9" t="s">
        <v>72</v>
      </c>
      <c r="C73" s="11" t="s">
        <v>35</v>
      </c>
      <c r="D73" s="18" t="s">
        <v>73</v>
      </c>
      <c r="E73" s="69">
        <v>32768</v>
      </c>
      <c r="F73" s="18" t="s">
        <v>47</v>
      </c>
      <c r="G73" s="55">
        <v>8.4700000000000006</v>
      </c>
      <c r="H73" s="15"/>
    </row>
    <row r="74" spans="2:8" s="7" customFormat="1" ht="23.25" x14ac:dyDescent="0.35">
      <c r="B74" s="9" t="s">
        <v>72</v>
      </c>
      <c r="C74" s="11" t="s">
        <v>35</v>
      </c>
      <c r="D74" s="18" t="s">
        <v>84</v>
      </c>
      <c r="E74" s="69">
        <v>33834</v>
      </c>
      <c r="F74" s="18" t="s">
        <v>23</v>
      </c>
      <c r="G74" s="55">
        <v>5.17</v>
      </c>
      <c r="H74" s="15"/>
    </row>
    <row r="75" spans="2:8" s="7" customFormat="1" ht="23.25" x14ac:dyDescent="0.35">
      <c r="B75" s="102" t="s">
        <v>30</v>
      </c>
      <c r="C75" s="103" t="s">
        <v>35</v>
      </c>
      <c r="D75" s="104" t="s">
        <v>87</v>
      </c>
      <c r="E75" s="105">
        <v>26207</v>
      </c>
      <c r="F75" s="104" t="s">
        <v>15</v>
      </c>
      <c r="G75" s="106">
        <v>7.29</v>
      </c>
      <c r="H75" s="15"/>
    </row>
    <row r="76" spans="2:8" s="7" customFormat="1" ht="23.25" x14ac:dyDescent="0.35">
      <c r="B76" s="109" t="s">
        <v>115</v>
      </c>
      <c r="C76" s="103" t="s">
        <v>34</v>
      </c>
      <c r="D76" s="104" t="s">
        <v>85</v>
      </c>
      <c r="E76" s="105">
        <v>17476</v>
      </c>
      <c r="F76" s="104" t="s">
        <v>86</v>
      </c>
      <c r="G76" s="106">
        <v>8.82</v>
      </c>
      <c r="H76" s="15"/>
    </row>
    <row r="77" spans="2:8" s="7" customFormat="1" ht="23.25" x14ac:dyDescent="0.35">
      <c r="B77" s="9"/>
      <c r="C77" s="11"/>
      <c r="D77" s="8"/>
      <c r="E77" s="84"/>
      <c r="F77" s="15"/>
      <c r="G77" s="16"/>
      <c r="H77" s="15"/>
    </row>
    <row r="78" spans="2:8" s="7" customFormat="1" ht="23.25" x14ac:dyDescent="0.35">
      <c r="B78" s="9" t="s">
        <v>111</v>
      </c>
      <c r="C78" s="11" t="s">
        <v>35</v>
      </c>
      <c r="D78" s="18" t="s">
        <v>55</v>
      </c>
      <c r="E78" s="69">
        <v>37498</v>
      </c>
      <c r="F78" s="18" t="s">
        <v>56</v>
      </c>
      <c r="G78" s="55">
        <v>7.62</v>
      </c>
      <c r="H78" s="15"/>
    </row>
    <row r="79" spans="2:8" s="7" customFormat="1" ht="23.25" x14ac:dyDescent="0.35">
      <c r="B79" s="9" t="s">
        <v>110</v>
      </c>
      <c r="C79" s="11" t="s">
        <v>35</v>
      </c>
      <c r="D79" s="18" t="s">
        <v>49</v>
      </c>
      <c r="E79" s="69">
        <v>36899</v>
      </c>
      <c r="F79" s="18" t="s">
        <v>50</v>
      </c>
      <c r="G79" s="55">
        <v>11.04</v>
      </c>
      <c r="H79" s="15"/>
    </row>
    <row r="80" spans="2:8" s="7" customFormat="1" ht="23.25" x14ac:dyDescent="0.35">
      <c r="B80" s="9" t="s">
        <v>110</v>
      </c>
      <c r="C80" s="11" t="s">
        <v>35</v>
      </c>
      <c r="D80" s="18" t="s">
        <v>24</v>
      </c>
      <c r="E80" s="69">
        <v>37215</v>
      </c>
      <c r="F80" s="18" t="s">
        <v>14</v>
      </c>
      <c r="G80" s="55">
        <v>10.81</v>
      </c>
      <c r="H80" s="15"/>
    </row>
    <row r="81" spans="2:8" s="7" customFormat="1" ht="22.5" customHeight="1" x14ac:dyDescent="0.35">
      <c r="B81" s="9" t="s">
        <v>108</v>
      </c>
      <c r="C81" s="11" t="s">
        <v>118</v>
      </c>
      <c r="D81" s="18" t="s">
        <v>68</v>
      </c>
      <c r="E81" s="69">
        <v>35191</v>
      </c>
      <c r="F81" s="18" t="s">
        <v>69</v>
      </c>
      <c r="G81" s="55">
        <v>10.199999999999999</v>
      </c>
      <c r="H81" s="50"/>
    </row>
    <row r="82" spans="2:8" s="7" customFormat="1" ht="23.25" x14ac:dyDescent="0.35">
      <c r="B82" s="9" t="s">
        <v>108</v>
      </c>
      <c r="C82" s="11" t="s">
        <v>118</v>
      </c>
      <c r="D82" s="18" t="s">
        <v>54</v>
      </c>
      <c r="E82" s="69">
        <v>35691</v>
      </c>
      <c r="F82" s="18" t="s">
        <v>159</v>
      </c>
      <c r="G82" s="55">
        <v>8.58</v>
      </c>
      <c r="H82" s="15"/>
    </row>
    <row r="83" spans="2:8" s="7" customFormat="1" ht="23.25" x14ac:dyDescent="0.35">
      <c r="B83" s="9" t="s">
        <v>108</v>
      </c>
      <c r="C83" s="11" t="s">
        <v>118</v>
      </c>
      <c r="D83" s="18" t="s">
        <v>61</v>
      </c>
      <c r="E83" s="69">
        <v>35431</v>
      </c>
      <c r="F83" s="18" t="s">
        <v>14</v>
      </c>
      <c r="G83" s="55">
        <v>7.4</v>
      </c>
      <c r="H83" s="15"/>
    </row>
    <row r="84" spans="2:8" s="7" customFormat="1" ht="23.25" x14ac:dyDescent="0.35">
      <c r="B84" s="9" t="s">
        <v>107</v>
      </c>
      <c r="C84" s="11" t="s">
        <v>117</v>
      </c>
      <c r="D84" s="18" t="s">
        <v>51</v>
      </c>
      <c r="E84" s="69">
        <v>33664</v>
      </c>
      <c r="F84" s="18" t="s">
        <v>47</v>
      </c>
      <c r="G84" s="55">
        <v>10.75</v>
      </c>
      <c r="H84" s="15"/>
    </row>
    <row r="85" spans="2:8" s="7" customFormat="1" ht="23.25" x14ac:dyDescent="0.35">
      <c r="B85" s="9" t="s">
        <v>107</v>
      </c>
      <c r="C85" s="11" t="s">
        <v>117</v>
      </c>
      <c r="D85" s="18" t="s">
        <v>52</v>
      </c>
      <c r="E85" s="69">
        <v>34508</v>
      </c>
      <c r="F85" s="18" t="s">
        <v>53</v>
      </c>
      <c r="G85" s="55">
        <v>7.37</v>
      </c>
      <c r="H85" s="15"/>
    </row>
    <row r="86" spans="2:8" s="7" customFormat="1" ht="23.25" x14ac:dyDescent="0.35">
      <c r="B86" s="9" t="s">
        <v>112</v>
      </c>
      <c r="C86" s="11" t="s">
        <v>119</v>
      </c>
      <c r="D86" s="18" t="s">
        <v>63</v>
      </c>
      <c r="E86" s="69">
        <v>19636</v>
      </c>
      <c r="F86" s="18" t="s">
        <v>64</v>
      </c>
      <c r="G86" s="55">
        <v>9.58</v>
      </c>
      <c r="H86" s="50"/>
    </row>
    <row r="87" spans="2:8" s="7" customFormat="1" ht="23.25" x14ac:dyDescent="0.35">
      <c r="B87" s="9" t="s">
        <v>110</v>
      </c>
      <c r="C87" s="11" t="s">
        <v>35</v>
      </c>
      <c r="D87" s="18" t="s">
        <v>58</v>
      </c>
      <c r="E87" s="69">
        <v>36910</v>
      </c>
      <c r="F87" s="18" t="s">
        <v>59</v>
      </c>
      <c r="G87" s="11">
        <v>11.35</v>
      </c>
      <c r="H87" s="15" t="s">
        <v>6</v>
      </c>
    </row>
    <row r="88" spans="2:8" s="7" customFormat="1" ht="23.25" x14ac:dyDescent="0.35">
      <c r="B88" s="107" t="s">
        <v>31</v>
      </c>
      <c r="C88" s="103" t="s">
        <v>35</v>
      </c>
      <c r="D88" s="104" t="s">
        <v>25</v>
      </c>
      <c r="E88" s="105">
        <v>16416</v>
      </c>
      <c r="F88" s="104" t="s">
        <v>15</v>
      </c>
      <c r="G88" s="106">
        <v>6.95</v>
      </c>
      <c r="H88" s="15" t="s">
        <v>6</v>
      </c>
    </row>
    <row r="89" spans="2:8" s="7" customFormat="1" ht="23.25" x14ac:dyDescent="0.35">
      <c r="B89" s="9"/>
      <c r="C89" s="11"/>
      <c r="D89" s="18"/>
      <c r="E89" s="69"/>
      <c r="F89" s="18"/>
      <c r="G89" s="11"/>
      <c r="H89" s="15"/>
    </row>
    <row r="90" spans="2:8" s="7" customFormat="1" ht="23.25" x14ac:dyDescent="0.35">
      <c r="B90" s="9"/>
      <c r="C90" s="11"/>
      <c r="D90" s="8" t="s">
        <v>0</v>
      </c>
      <c r="E90" s="84"/>
      <c r="F90" s="15"/>
      <c r="G90" s="12"/>
      <c r="H90" s="15"/>
    </row>
    <row r="91" spans="2:8" s="7" customFormat="1" ht="23.25" x14ac:dyDescent="0.35">
      <c r="B91" s="9" t="s">
        <v>111</v>
      </c>
      <c r="D91" s="18" t="s">
        <v>55</v>
      </c>
      <c r="E91" s="69">
        <v>37498</v>
      </c>
      <c r="F91" s="18" t="s">
        <v>56</v>
      </c>
      <c r="G91" s="50">
        <v>29.22</v>
      </c>
      <c r="H91" s="15"/>
    </row>
    <row r="92" spans="2:8" s="7" customFormat="1" ht="23.25" x14ac:dyDescent="0.35">
      <c r="B92" s="9" t="s">
        <v>110</v>
      </c>
      <c r="D92" s="18" t="s">
        <v>49</v>
      </c>
      <c r="E92" s="69">
        <v>36899</v>
      </c>
      <c r="F92" s="18" t="s">
        <v>50</v>
      </c>
      <c r="G92" s="50">
        <v>23.87</v>
      </c>
      <c r="H92" s="15"/>
    </row>
    <row r="93" spans="2:8" s="7" customFormat="1" ht="23.25" x14ac:dyDescent="0.35">
      <c r="B93" s="9" t="s">
        <v>110</v>
      </c>
      <c r="D93" s="18" t="s">
        <v>57</v>
      </c>
      <c r="E93" s="69">
        <v>36772</v>
      </c>
      <c r="F93" s="18" t="s">
        <v>47</v>
      </c>
      <c r="G93" s="50">
        <v>24.35</v>
      </c>
      <c r="H93" s="15"/>
    </row>
    <row r="94" spans="2:8" s="7" customFormat="1" ht="23.25" x14ac:dyDescent="0.35">
      <c r="B94" s="9" t="s">
        <v>110</v>
      </c>
      <c r="D94" s="18" t="s">
        <v>58</v>
      </c>
      <c r="E94" s="69">
        <v>36910</v>
      </c>
      <c r="F94" s="18" t="s">
        <v>59</v>
      </c>
      <c r="G94" s="50">
        <v>27.27</v>
      </c>
      <c r="H94" s="15"/>
    </row>
    <row r="95" spans="2:8" s="7" customFormat="1" ht="23.25" x14ac:dyDescent="0.35">
      <c r="B95" s="9" t="s">
        <v>110</v>
      </c>
      <c r="D95" s="18" t="s">
        <v>24</v>
      </c>
      <c r="E95" s="69">
        <v>37215</v>
      </c>
      <c r="F95" s="18" t="s">
        <v>14</v>
      </c>
      <c r="G95" s="50">
        <v>27.44</v>
      </c>
      <c r="H95" s="15"/>
    </row>
    <row r="96" spans="2:8" s="7" customFormat="1" ht="23.25" x14ac:dyDescent="0.35">
      <c r="B96" s="9" t="s">
        <v>108</v>
      </c>
      <c r="D96" s="18" t="s">
        <v>68</v>
      </c>
      <c r="E96" s="69">
        <v>35191</v>
      </c>
      <c r="F96" s="18" t="s">
        <v>69</v>
      </c>
      <c r="G96" s="50">
        <v>23.71</v>
      </c>
      <c r="H96" s="15"/>
    </row>
    <row r="97" spans="2:10" s="7" customFormat="1" ht="23.25" x14ac:dyDescent="0.35">
      <c r="B97" s="9" t="s">
        <v>108</v>
      </c>
      <c r="D97" s="18" t="s">
        <v>61</v>
      </c>
      <c r="E97" s="69">
        <v>35431</v>
      </c>
      <c r="F97" s="18" t="s">
        <v>14</v>
      </c>
      <c r="G97" s="50">
        <v>24.29</v>
      </c>
      <c r="H97" s="15"/>
    </row>
    <row r="98" spans="2:10" s="7" customFormat="1" ht="23.25" x14ac:dyDescent="0.35">
      <c r="B98" s="9" t="s">
        <v>108</v>
      </c>
      <c r="D98" s="18" t="s">
        <v>54</v>
      </c>
      <c r="E98" s="69">
        <v>35691</v>
      </c>
      <c r="F98" s="18" t="s">
        <v>159</v>
      </c>
      <c r="G98" s="50">
        <v>24.74</v>
      </c>
      <c r="H98" s="15"/>
    </row>
    <row r="99" spans="2:10" s="7" customFormat="1" ht="23.25" x14ac:dyDescent="0.35">
      <c r="B99" s="9" t="s">
        <v>107</v>
      </c>
      <c r="D99" s="18" t="s">
        <v>46</v>
      </c>
      <c r="E99" s="69">
        <v>34927</v>
      </c>
      <c r="F99" s="18" t="s">
        <v>47</v>
      </c>
      <c r="G99" s="50">
        <v>24.12</v>
      </c>
      <c r="H99" s="15"/>
    </row>
    <row r="100" spans="2:10" s="7" customFormat="1" ht="23.25" x14ac:dyDescent="0.35">
      <c r="B100" s="9" t="s">
        <v>107</v>
      </c>
      <c r="D100" s="18" t="s">
        <v>51</v>
      </c>
      <c r="E100" s="69">
        <v>33664</v>
      </c>
      <c r="F100" s="18" t="s">
        <v>47</v>
      </c>
      <c r="G100" s="50">
        <v>24.78</v>
      </c>
      <c r="H100" s="15"/>
    </row>
    <row r="101" spans="2:10" s="7" customFormat="1" ht="23.25" x14ac:dyDescent="0.35">
      <c r="B101" s="9" t="s">
        <v>107</v>
      </c>
      <c r="D101" s="18" t="s">
        <v>52</v>
      </c>
      <c r="E101" s="69">
        <v>34508</v>
      </c>
      <c r="F101" s="18" t="s">
        <v>53</v>
      </c>
      <c r="G101" s="50">
        <v>25.41</v>
      </c>
      <c r="H101" s="15"/>
    </row>
    <row r="102" spans="2:10" s="7" customFormat="1" ht="23.25" x14ac:dyDescent="0.35">
      <c r="B102" s="9" t="s">
        <v>107</v>
      </c>
      <c r="D102" s="18" t="s">
        <v>70</v>
      </c>
      <c r="E102" s="69">
        <v>34456</v>
      </c>
      <c r="F102" s="18" t="s">
        <v>71</v>
      </c>
      <c r="G102" s="50">
        <v>27.62</v>
      </c>
      <c r="H102" s="15"/>
    </row>
    <row r="103" spans="2:10" s="7" customFormat="1" ht="23.25" x14ac:dyDescent="0.35">
      <c r="B103" s="9" t="s">
        <v>16</v>
      </c>
      <c r="D103" s="18" t="s">
        <v>67</v>
      </c>
      <c r="E103" s="69">
        <v>26595</v>
      </c>
      <c r="F103" s="18" t="s">
        <v>15</v>
      </c>
      <c r="G103" s="50">
        <v>26.67</v>
      </c>
      <c r="H103" s="15"/>
    </row>
    <row r="104" spans="2:10" s="7" customFormat="1" ht="23.25" x14ac:dyDescent="0.35">
      <c r="B104" s="9" t="s">
        <v>112</v>
      </c>
      <c r="D104" s="18" t="s">
        <v>63</v>
      </c>
      <c r="E104" s="69">
        <v>19636</v>
      </c>
      <c r="F104" s="18" t="s">
        <v>64</v>
      </c>
      <c r="G104" s="50">
        <v>30.83</v>
      </c>
      <c r="H104" s="15"/>
    </row>
    <row r="105" spans="2:10" s="7" customFormat="1" ht="23.25" x14ac:dyDescent="0.35">
      <c r="B105" s="9" t="s">
        <v>110</v>
      </c>
      <c r="D105" s="18" t="s">
        <v>60</v>
      </c>
      <c r="E105" s="69">
        <v>37101</v>
      </c>
      <c r="F105" s="18" t="s">
        <v>59</v>
      </c>
      <c r="G105" s="50">
        <v>26.28</v>
      </c>
      <c r="H105" s="15" t="s">
        <v>6</v>
      </c>
    </row>
    <row r="106" spans="2:10" s="7" customFormat="1" ht="23.25" x14ac:dyDescent="0.35">
      <c r="B106" s="107" t="s">
        <v>31</v>
      </c>
      <c r="C106" s="110"/>
      <c r="D106" s="104" t="s">
        <v>25</v>
      </c>
      <c r="E106" s="105">
        <v>16416</v>
      </c>
      <c r="F106" s="104" t="s">
        <v>15</v>
      </c>
      <c r="G106" s="102">
        <v>34.79</v>
      </c>
      <c r="H106" s="15" t="s">
        <v>6</v>
      </c>
    </row>
    <row r="107" spans="2:10" s="7" customFormat="1" ht="23.25" x14ac:dyDescent="0.35">
      <c r="B107" s="9"/>
      <c r="C107" s="11"/>
      <c r="D107" s="8"/>
      <c r="E107" s="84"/>
      <c r="F107" s="15"/>
      <c r="G107" s="12"/>
      <c r="H107" s="15"/>
    </row>
    <row r="108" spans="2:10" s="7" customFormat="1" ht="23.25" x14ac:dyDescent="0.35">
      <c r="B108" s="9" t="s">
        <v>29</v>
      </c>
      <c r="D108" s="18" t="s">
        <v>74</v>
      </c>
      <c r="E108" s="69">
        <v>35587</v>
      </c>
      <c r="F108" s="18" t="s">
        <v>47</v>
      </c>
      <c r="G108" s="50">
        <v>31.67</v>
      </c>
      <c r="H108" s="15"/>
    </row>
    <row r="109" spans="2:10" s="7" customFormat="1" ht="23.25" x14ac:dyDescent="0.35">
      <c r="B109" s="9" t="s">
        <v>72</v>
      </c>
      <c r="D109" s="18" t="s">
        <v>84</v>
      </c>
      <c r="E109" s="69">
        <v>33834</v>
      </c>
      <c r="F109" s="18" t="s">
        <v>23</v>
      </c>
      <c r="G109" s="50">
        <v>38.79</v>
      </c>
      <c r="H109" s="15"/>
      <c r="I109" s="58"/>
    </row>
    <row r="110" spans="2:10" s="7" customFormat="1" ht="23.25" x14ac:dyDescent="0.35">
      <c r="B110" s="109" t="s">
        <v>115</v>
      </c>
      <c r="C110" s="110"/>
      <c r="D110" s="104" t="s">
        <v>85</v>
      </c>
      <c r="E110" s="105">
        <v>17476</v>
      </c>
      <c r="F110" s="104" t="s">
        <v>86</v>
      </c>
      <c r="G110" s="102">
        <v>41.98</v>
      </c>
      <c r="H110" s="15"/>
      <c r="I110" s="58"/>
    </row>
    <row r="111" spans="2:10" s="7" customFormat="1" ht="23.25" x14ac:dyDescent="0.35">
      <c r="B111" s="9"/>
      <c r="C111" s="11"/>
      <c r="D111" s="18"/>
      <c r="E111" s="69"/>
      <c r="F111" s="18"/>
      <c r="G111" s="53"/>
      <c r="H111" s="15"/>
      <c r="I111" s="58"/>
      <c r="J111" s="15"/>
    </row>
    <row r="112" spans="2:10" s="7" customFormat="1" ht="23.25" x14ac:dyDescent="0.35">
      <c r="B112" s="52"/>
      <c r="C112" s="11"/>
      <c r="D112" s="8" t="s">
        <v>7</v>
      </c>
      <c r="E112" s="69"/>
      <c r="F112" s="18"/>
      <c r="G112" s="53"/>
      <c r="H112" s="15"/>
      <c r="I112" s="58"/>
      <c r="J112" s="15"/>
    </row>
    <row r="113" spans="2:12" s="7" customFormat="1" ht="23.25" x14ac:dyDescent="0.35">
      <c r="B113" s="9" t="s">
        <v>106</v>
      </c>
      <c r="D113" s="18" t="s">
        <v>82</v>
      </c>
      <c r="E113" s="69">
        <v>37009</v>
      </c>
      <c r="F113" s="18" t="s">
        <v>14</v>
      </c>
      <c r="G113" s="53">
        <v>434</v>
      </c>
      <c r="H113" s="15"/>
      <c r="I113" s="58"/>
      <c r="J113" s="15"/>
    </row>
    <row r="114" spans="2:12" s="7" customFormat="1" ht="23.25" x14ac:dyDescent="0.35">
      <c r="B114" s="50" t="s">
        <v>114</v>
      </c>
      <c r="D114" s="18" t="s">
        <v>81</v>
      </c>
      <c r="E114" s="69">
        <v>36189</v>
      </c>
      <c r="F114" s="18" t="s">
        <v>59</v>
      </c>
      <c r="G114" s="53">
        <v>457</v>
      </c>
      <c r="H114" s="15"/>
      <c r="I114" s="58"/>
      <c r="J114" s="15"/>
    </row>
    <row r="115" spans="2:12" s="7" customFormat="1" ht="23.25" x14ac:dyDescent="0.35">
      <c r="B115" s="9" t="s">
        <v>29</v>
      </c>
      <c r="D115" s="18" t="s">
        <v>27</v>
      </c>
      <c r="E115" s="69">
        <v>35286</v>
      </c>
      <c r="F115" s="18" t="s">
        <v>159</v>
      </c>
      <c r="G115" s="53">
        <v>514</v>
      </c>
      <c r="H115" s="15"/>
      <c r="I115" s="58"/>
      <c r="J115" s="15"/>
    </row>
    <row r="116" spans="2:12" s="7" customFormat="1" ht="23.25" x14ac:dyDescent="0.35">
      <c r="B116" s="9" t="s">
        <v>29</v>
      </c>
      <c r="D116" s="18" t="s">
        <v>77</v>
      </c>
      <c r="E116" s="69">
        <v>35612</v>
      </c>
      <c r="F116" s="18" t="s">
        <v>159</v>
      </c>
      <c r="G116" s="53">
        <v>496</v>
      </c>
      <c r="H116" s="15"/>
      <c r="I116" s="58"/>
      <c r="J116" s="15"/>
    </row>
    <row r="117" spans="2:12" s="7" customFormat="1" ht="23.25" x14ac:dyDescent="0.35">
      <c r="B117" s="9" t="s">
        <v>29</v>
      </c>
      <c r="D117" s="18" t="s">
        <v>74</v>
      </c>
      <c r="E117" s="69">
        <v>35587</v>
      </c>
      <c r="F117" s="18" t="s">
        <v>47</v>
      </c>
      <c r="G117" s="53">
        <v>415</v>
      </c>
      <c r="H117" s="15"/>
      <c r="I117" s="58"/>
      <c r="J117" s="15"/>
    </row>
    <row r="118" spans="2:12" s="7" customFormat="1" ht="23.25" x14ac:dyDescent="0.35">
      <c r="B118" s="9" t="s">
        <v>72</v>
      </c>
      <c r="D118" s="18" t="s">
        <v>75</v>
      </c>
      <c r="E118" s="69">
        <v>33021</v>
      </c>
      <c r="F118" s="18" t="s">
        <v>76</v>
      </c>
      <c r="G118" s="53">
        <v>528</v>
      </c>
      <c r="H118" s="15"/>
      <c r="I118" s="58"/>
      <c r="J118" s="15"/>
    </row>
    <row r="119" spans="2:12" s="7" customFormat="1" ht="23.25" x14ac:dyDescent="0.35">
      <c r="B119" s="9" t="s">
        <v>72</v>
      </c>
      <c r="D119" s="18" t="s">
        <v>84</v>
      </c>
      <c r="E119" s="69">
        <v>33834</v>
      </c>
      <c r="F119" s="18" t="s">
        <v>23</v>
      </c>
      <c r="G119" s="53">
        <v>334</v>
      </c>
      <c r="H119" s="15"/>
      <c r="I119" s="58"/>
      <c r="J119" s="15"/>
    </row>
    <row r="120" spans="2:12" s="7" customFormat="1" ht="23.25" x14ac:dyDescent="0.35">
      <c r="B120" s="102" t="s">
        <v>30</v>
      </c>
      <c r="C120" s="110"/>
      <c r="D120" s="104" t="s">
        <v>28</v>
      </c>
      <c r="E120" s="105">
        <v>26082</v>
      </c>
      <c r="F120" s="104" t="s">
        <v>159</v>
      </c>
      <c r="G120" s="108">
        <v>394</v>
      </c>
      <c r="H120" s="15"/>
      <c r="I120" s="58"/>
      <c r="J120" s="15"/>
    </row>
    <row r="121" spans="2:12" s="7" customFormat="1" ht="23.25" x14ac:dyDescent="0.35">
      <c r="B121" s="52"/>
      <c r="C121" s="11"/>
      <c r="D121" s="8"/>
      <c r="E121" s="69"/>
      <c r="F121" s="18"/>
      <c r="G121" s="53"/>
      <c r="H121" s="15"/>
      <c r="I121" s="58"/>
      <c r="J121" s="15"/>
    </row>
    <row r="122" spans="2:12" s="7" customFormat="1" ht="23.25" x14ac:dyDescent="0.35">
      <c r="B122" s="9" t="s">
        <v>111</v>
      </c>
      <c r="D122" s="18" t="s">
        <v>55</v>
      </c>
      <c r="E122" s="69">
        <v>37498</v>
      </c>
      <c r="F122" s="18" t="s">
        <v>56</v>
      </c>
      <c r="G122" s="53">
        <v>451</v>
      </c>
      <c r="H122" s="15"/>
      <c r="I122" s="58"/>
      <c r="J122" s="15"/>
    </row>
    <row r="123" spans="2:12" s="7" customFormat="1" ht="23.25" x14ac:dyDescent="0.35">
      <c r="B123" s="9" t="s">
        <v>110</v>
      </c>
      <c r="D123" s="18" t="s">
        <v>49</v>
      </c>
      <c r="E123" s="69">
        <v>36899</v>
      </c>
      <c r="F123" s="18" t="s">
        <v>50</v>
      </c>
      <c r="G123" s="53">
        <v>583</v>
      </c>
      <c r="H123" s="15"/>
      <c r="I123" s="58"/>
      <c r="J123" s="15"/>
    </row>
    <row r="124" spans="2:12" s="7" customFormat="1" ht="23.25" x14ac:dyDescent="0.35">
      <c r="B124" s="9" t="s">
        <v>110</v>
      </c>
      <c r="D124" s="18" t="s">
        <v>57</v>
      </c>
      <c r="E124" s="69">
        <v>36772</v>
      </c>
      <c r="F124" s="18" t="s">
        <v>47</v>
      </c>
      <c r="G124" s="53">
        <v>540</v>
      </c>
      <c r="H124" s="15"/>
      <c r="I124" s="58"/>
      <c r="J124" s="15"/>
    </row>
    <row r="125" spans="2:12" s="7" customFormat="1" ht="22.5" customHeight="1" x14ac:dyDescent="0.35">
      <c r="B125" s="9" t="s">
        <v>108</v>
      </c>
      <c r="D125" s="18" t="s">
        <v>68</v>
      </c>
      <c r="E125" s="69">
        <v>35191</v>
      </c>
      <c r="F125" s="18" t="s">
        <v>69</v>
      </c>
      <c r="G125" s="53">
        <v>670</v>
      </c>
      <c r="I125" s="9"/>
      <c r="K125" s="9"/>
      <c r="L125" s="18"/>
    </row>
    <row r="126" spans="2:12" s="7" customFormat="1" ht="22.5" customHeight="1" x14ac:dyDescent="0.35">
      <c r="B126" s="9" t="s">
        <v>108</v>
      </c>
      <c r="D126" s="18" t="s">
        <v>61</v>
      </c>
      <c r="E126" s="69">
        <v>35431</v>
      </c>
      <c r="F126" s="18" t="s">
        <v>14</v>
      </c>
      <c r="G126" s="53">
        <v>485</v>
      </c>
      <c r="I126" s="9"/>
    </row>
    <row r="127" spans="2:12" s="7" customFormat="1" ht="23.25" x14ac:dyDescent="0.35">
      <c r="B127" s="9" t="s">
        <v>107</v>
      </c>
      <c r="D127" s="18" t="s">
        <v>46</v>
      </c>
      <c r="E127" s="69">
        <v>34927</v>
      </c>
      <c r="F127" s="18" t="s">
        <v>47</v>
      </c>
      <c r="G127" s="53">
        <v>547</v>
      </c>
      <c r="H127" s="15"/>
      <c r="I127" s="58"/>
      <c r="J127" s="15"/>
    </row>
    <row r="128" spans="2:12" s="7" customFormat="1" ht="23.25" x14ac:dyDescent="0.35">
      <c r="B128" s="9" t="s">
        <v>107</v>
      </c>
      <c r="D128" s="18" t="s">
        <v>70</v>
      </c>
      <c r="E128" s="69">
        <v>34456</v>
      </c>
      <c r="F128" s="18" t="s">
        <v>71</v>
      </c>
      <c r="G128" s="53">
        <v>504</v>
      </c>
      <c r="I128" s="9"/>
      <c r="K128" s="9"/>
      <c r="L128" s="18"/>
    </row>
    <row r="129" spans="2:12" s="7" customFormat="1" ht="22.5" customHeight="1" x14ac:dyDescent="0.35">
      <c r="B129" s="107" t="s">
        <v>16</v>
      </c>
      <c r="C129" s="110"/>
      <c r="D129" s="104" t="s">
        <v>67</v>
      </c>
      <c r="E129" s="105">
        <v>26595</v>
      </c>
      <c r="F129" s="104" t="s">
        <v>15</v>
      </c>
      <c r="G129" s="108">
        <v>560</v>
      </c>
      <c r="I129" s="9"/>
      <c r="K129" s="9"/>
      <c r="L129" s="18"/>
    </row>
    <row r="130" spans="2:12" s="7" customFormat="1" ht="22.5" customHeight="1" x14ac:dyDescent="0.35">
      <c r="B130" s="107" t="s">
        <v>113</v>
      </c>
      <c r="C130" s="110"/>
      <c r="D130" s="104" t="s">
        <v>65</v>
      </c>
      <c r="E130" s="105">
        <v>18717</v>
      </c>
      <c r="F130" s="104" t="s">
        <v>66</v>
      </c>
      <c r="G130" s="108">
        <v>468</v>
      </c>
      <c r="I130" s="9"/>
    </row>
    <row r="131" spans="2:12" s="7" customFormat="1" ht="23.25" x14ac:dyDescent="0.35">
      <c r="B131" s="9" t="s">
        <v>110</v>
      </c>
      <c r="D131" s="18" t="s">
        <v>60</v>
      </c>
      <c r="E131" s="69">
        <v>37101</v>
      </c>
      <c r="F131" s="18" t="s">
        <v>59</v>
      </c>
      <c r="G131" s="53">
        <v>401</v>
      </c>
      <c r="H131" s="15" t="s">
        <v>6</v>
      </c>
      <c r="I131" s="58"/>
      <c r="J131" s="15"/>
    </row>
    <row r="132" spans="2:12" s="7" customFormat="1" ht="23.25" x14ac:dyDescent="0.35">
      <c r="B132" s="9"/>
      <c r="D132" s="18"/>
      <c r="E132" s="69"/>
      <c r="F132" s="18"/>
      <c r="G132" s="53"/>
      <c r="I132" s="9"/>
      <c r="K132" s="9"/>
      <c r="L132" s="18"/>
    </row>
    <row r="133" spans="2:12" s="7" customFormat="1" ht="23.25" x14ac:dyDescent="0.35">
      <c r="B133" s="9"/>
      <c r="D133" s="8" t="s">
        <v>8</v>
      </c>
      <c r="E133" s="69"/>
      <c r="F133" s="18"/>
      <c r="G133" s="53"/>
      <c r="I133" s="9"/>
      <c r="K133" s="9"/>
      <c r="L133" s="18"/>
    </row>
    <row r="134" spans="2:12" s="7" customFormat="1" ht="23.25" x14ac:dyDescent="0.35">
      <c r="B134" s="9" t="s">
        <v>106</v>
      </c>
      <c r="C134" s="11" t="s">
        <v>38</v>
      </c>
      <c r="D134" s="18" t="s">
        <v>78</v>
      </c>
      <c r="E134" s="69">
        <v>36953</v>
      </c>
      <c r="F134" s="18" t="s">
        <v>56</v>
      </c>
      <c r="G134" s="55">
        <v>27.38</v>
      </c>
      <c r="I134" s="9"/>
      <c r="K134" s="9"/>
      <c r="L134" s="18"/>
    </row>
    <row r="135" spans="2:12" s="7" customFormat="1" ht="23.25" x14ac:dyDescent="0.35">
      <c r="B135" s="9" t="s">
        <v>106</v>
      </c>
      <c r="C135" s="11" t="s">
        <v>38</v>
      </c>
      <c r="D135" s="18" t="s">
        <v>26</v>
      </c>
      <c r="E135" s="69">
        <v>36820</v>
      </c>
      <c r="F135" s="18" t="s">
        <v>159</v>
      </c>
      <c r="G135" s="55">
        <v>22.9</v>
      </c>
      <c r="I135" s="9"/>
      <c r="K135" s="9"/>
      <c r="L135" s="18"/>
    </row>
    <row r="136" spans="2:12" s="7" customFormat="1" ht="23.25" x14ac:dyDescent="0.35">
      <c r="B136" s="50" t="s">
        <v>114</v>
      </c>
      <c r="C136" s="11" t="s">
        <v>38</v>
      </c>
      <c r="D136" s="18" t="s">
        <v>81</v>
      </c>
      <c r="E136" s="69">
        <v>36189</v>
      </c>
      <c r="F136" s="18" t="s">
        <v>59</v>
      </c>
      <c r="G136" s="55">
        <v>28.4</v>
      </c>
      <c r="I136" s="9"/>
      <c r="K136" s="9"/>
      <c r="L136" s="18"/>
    </row>
    <row r="137" spans="2:12" s="7" customFormat="1" ht="23.25" x14ac:dyDescent="0.35">
      <c r="B137" s="9" t="s">
        <v>29</v>
      </c>
      <c r="C137" s="11" t="s">
        <v>36</v>
      </c>
      <c r="D137" s="18" t="s">
        <v>88</v>
      </c>
      <c r="E137" s="69">
        <v>35730</v>
      </c>
      <c r="F137" s="18" t="s">
        <v>69</v>
      </c>
      <c r="G137" s="55">
        <v>33.06</v>
      </c>
      <c r="I137" s="9"/>
      <c r="K137" s="9"/>
      <c r="L137" s="18"/>
    </row>
    <row r="138" spans="2:12" s="7" customFormat="1" ht="23.25" x14ac:dyDescent="0.35">
      <c r="B138" s="9" t="s">
        <v>29</v>
      </c>
      <c r="C138" s="11" t="s">
        <v>36</v>
      </c>
      <c r="D138" s="18" t="s">
        <v>27</v>
      </c>
      <c r="E138" s="69">
        <v>35286</v>
      </c>
      <c r="F138" s="18" t="s">
        <v>159</v>
      </c>
      <c r="G138" s="55">
        <v>26.45</v>
      </c>
      <c r="I138" s="9"/>
      <c r="K138" s="9"/>
      <c r="L138" s="18"/>
    </row>
    <row r="139" spans="2:12" s="7" customFormat="1" ht="23.25" x14ac:dyDescent="0.35">
      <c r="B139" s="9" t="s">
        <v>29</v>
      </c>
      <c r="C139" s="11" t="s">
        <v>36</v>
      </c>
      <c r="D139" s="18" t="s">
        <v>80</v>
      </c>
      <c r="E139" s="69">
        <v>35188</v>
      </c>
      <c r="F139" s="18" t="s">
        <v>159</v>
      </c>
      <c r="G139" s="55">
        <v>14.24</v>
      </c>
      <c r="I139" s="9"/>
      <c r="K139" s="9"/>
      <c r="L139" s="18"/>
    </row>
    <row r="140" spans="2:12" s="7" customFormat="1" ht="23.25" x14ac:dyDescent="0.35">
      <c r="B140" s="9" t="s">
        <v>29</v>
      </c>
      <c r="C140" s="11" t="s">
        <v>36</v>
      </c>
      <c r="D140" s="18" t="s">
        <v>83</v>
      </c>
      <c r="E140" s="69">
        <v>35418</v>
      </c>
      <c r="F140" s="18" t="s">
        <v>159</v>
      </c>
      <c r="G140" s="55">
        <v>13.9</v>
      </c>
      <c r="I140" s="9"/>
      <c r="K140" s="9"/>
      <c r="L140" s="18"/>
    </row>
    <row r="141" spans="2:12" s="7" customFormat="1" ht="23.25" x14ac:dyDescent="0.35">
      <c r="B141" s="9" t="s">
        <v>72</v>
      </c>
      <c r="C141" s="11" t="s">
        <v>36</v>
      </c>
      <c r="D141" s="18" t="s">
        <v>73</v>
      </c>
      <c r="E141" s="69">
        <v>32768</v>
      </c>
      <c r="F141" s="18" t="s">
        <v>47</v>
      </c>
      <c r="G141" s="55">
        <v>28.65</v>
      </c>
      <c r="I141" s="9"/>
      <c r="K141" s="9"/>
      <c r="L141" s="18"/>
    </row>
    <row r="142" spans="2:12" s="7" customFormat="1" ht="23.25" x14ac:dyDescent="0.35">
      <c r="B142" s="9" t="s">
        <v>72</v>
      </c>
      <c r="C142" s="11" t="s">
        <v>36</v>
      </c>
      <c r="D142" s="18" t="s">
        <v>75</v>
      </c>
      <c r="E142" s="69">
        <v>33021</v>
      </c>
      <c r="F142" s="18" t="s">
        <v>76</v>
      </c>
      <c r="G142" s="55">
        <v>26.21</v>
      </c>
      <c r="I142" s="9"/>
      <c r="K142" s="9"/>
      <c r="L142" s="18"/>
    </row>
    <row r="143" spans="2:12" s="7" customFormat="1" ht="23.25" x14ac:dyDescent="0.35">
      <c r="B143" s="102" t="s">
        <v>30</v>
      </c>
      <c r="C143" s="103" t="s">
        <v>36</v>
      </c>
      <c r="D143" s="104" t="s">
        <v>28</v>
      </c>
      <c r="E143" s="105">
        <v>26082</v>
      </c>
      <c r="F143" s="104" t="s">
        <v>159</v>
      </c>
      <c r="G143" s="106">
        <v>24.01</v>
      </c>
      <c r="I143" s="9"/>
      <c r="K143" s="9"/>
      <c r="L143" s="18"/>
    </row>
    <row r="144" spans="2:12" s="7" customFormat="1" ht="23.25" x14ac:dyDescent="0.35">
      <c r="B144" s="109" t="s">
        <v>115</v>
      </c>
      <c r="C144" s="103" t="s">
        <v>38</v>
      </c>
      <c r="D144" s="104" t="s">
        <v>85</v>
      </c>
      <c r="E144" s="105">
        <v>17476</v>
      </c>
      <c r="F144" s="104" t="s">
        <v>86</v>
      </c>
      <c r="G144" s="106">
        <v>27.25</v>
      </c>
      <c r="I144" s="9"/>
      <c r="K144" s="9"/>
      <c r="L144" s="18"/>
    </row>
    <row r="145" spans="2:15" s="7" customFormat="1" ht="23.25" x14ac:dyDescent="0.35">
      <c r="B145" s="9"/>
      <c r="C145" s="11"/>
      <c r="E145" s="18"/>
      <c r="F145" s="69"/>
      <c r="G145" s="70"/>
      <c r="I145" s="9"/>
      <c r="K145" s="9"/>
      <c r="L145" s="18"/>
    </row>
    <row r="146" spans="2:15" s="7" customFormat="1" ht="23.25" x14ac:dyDescent="0.35">
      <c r="B146" s="9" t="s">
        <v>110</v>
      </c>
      <c r="C146" s="11" t="s">
        <v>36</v>
      </c>
      <c r="D146" s="18" t="s">
        <v>24</v>
      </c>
      <c r="E146" s="69">
        <v>37215</v>
      </c>
      <c r="F146" s="18" t="s">
        <v>14</v>
      </c>
      <c r="G146" s="55">
        <v>31.76</v>
      </c>
      <c r="I146" s="9"/>
      <c r="K146" s="9"/>
      <c r="L146" s="18"/>
    </row>
    <row r="147" spans="2:15" s="7" customFormat="1" ht="23.25" x14ac:dyDescent="0.35">
      <c r="B147" s="9" t="s">
        <v>109</v>
      </c>
      <c r="C147" s="11" t="s">
        <v>120</v>
      </c>
      <c r="D147" s="18" t="s">
        <v>48</v>
      </c>
      <c r="E147" s="69">
        <v>35879</v>
      </c>
      <c r="F147" s="18" t="s">
        <v>47</v>
      </c>
      <c r="G147" s="55">
        <v>58.94</v>
      </c>
      <c r="I147" s="9"/>
      <c r="K147" s="9"/>
      <c r="L147" s="18"/>
    </row>
    <row r="148" spans="2:15" s="7" customFormat="1" ht="23.25" x14ac:dyDescent="0.35">
      <c r="B148" s="9" t="s">
        <v>107</v>
      </c>
      <c r="C148" s="11" t="s">
        <v>37</v>
      </c>
      <c r="D148" s="18" t="s">
        <v>52</v>
      </c>
      <c r="E148" s="69">
        <v>34508</v>
      </c>
      <c r="F148" s="18" t="s">
        <v>53</v>
      </c>
      <c r="G148" s="55">
        <v>38.19</v>
      </c>
      <c r="I148" s="9"/>
      <c r="K148" s="9"/>
      <c r="L148" s="18"/>
    </row>
    <row r="149" spans="2:15" s="7" customFormat="1" ht="23.25" x14ac:dyDescent="0.35">
      <c r="B149" s="9" t="s">
        <v>107</v>
      </c>
      <c r="C149" s="11" t="s">
        <v>37</v>
      </c>
      <c r="D149" s="18" t="s">
        <v>62</v>
      </c>
      <c r="E149" s="69">
        <v>33229</v>
      </c>
      <c r="F149" s="18" t="s">
        <v>47</v>
      </c>
      <c r="G149" s="55">
        <v>33.85</v>
      </c>
      <c r="I149" s="9"/>
      <c r="K149" s="9"/>
      <c r="L149" s="18"/>
    </row>
    <row r="150" spans="2:15" s="7" customFormat="1" ht="23.25" x14ac:dyDescent="0.35">
      <c r="B150" s="9" t="s">
        <v>107</v>
      </c>
      <c r="C150" s="11" t="s">
        <v>37</v>
      </c>
      <c r="D150" s="18" t="s">
        <v>70</v>
      </c>
      <c r="E150" s="69">
        <v>34456</v>
      </c>
      <c r="F150" s="18" t="s">
        <v>71</v>
      </c>
      <c r="G150" s="55">
        <v>34.81</v>
      </c>
      <c r="I150" s="9"/>
      <c r="K150" s="9"/>
      <c r="L150" s="18"/>
    </row>
    <row r="151" spans="2:15" s="7" customFormat="1" ht="23.25" x14ac:dyDescent="0.35">
      <c r="B151" s="107" t="s">
        <v>16</v>
      </c>
      <c r="C151" s="103" t="s">
        <v>37</v>
      </c>
      <c r="D151" s="104" t="s">
        <v>67</v>
      </c>
      <c r="E151" s="105">
        <v>26595</v>
      </c>
      <c r="F151" s="104" t="s">
        <v>15</v>
      </c>
      <c r="G151" s="106">
        <v>27.51</v>
      </c>
      <c r="I151" s="9"/>
      <c r="K151" s="9"/>
      <c r="L151" s="18"/>
    </row>
    <row r="152" spans="2:15" s="7" customFormat="1" ht="23.25" x14ac:dyDescent="0.35">
      <c r="B152" s="9" t="s">
        <v>110</v>
      </c>
      <c r="C152" s="11" t="s">
        <v>36</v>
      </c>
      <c r="D152" s="18" t="s">
        <v>58</v>
      </c>
      <c r="E152" s="69">
        <v>36910</v>
      </c>
      <c r="F152" s="18" t="s">
        <v>59</v>
      </c>
      <c r="G152" s="97" t="s">
        <v>121</v>
      </c>
      <c r="H152" s="7" t="s">
        <v>6</v>
      </c>
      <c r="I152" s="9"/>
      <c r="K152" s="9"/>
      <c r="L152" s="18"/>
    </row>
    <row r="153" spans="2:15" s="7" customFormat="1" ht="23.25" x14ac:dyDescent="0.35">
      <c r="B153" s="9" t="s">
        <v>110</v>
      </c>
      <c r="C153" s="11" t="s">
        <v>36</v>
      </c>
      <c r="D153" s="18" t="s">
        <v>60</v>
      </c>
      <c r="E153" s="69">
        <v>37101</v>
      </c>
      <c r="F153" s="18" t="s">
        <v>59</v>
      </c>
      <c r="G153" s="55">
        <v>27.95</v>
      </c>
      <c r="H153" s="7" t="s">
        <v>6</v>
      </c>
      <c r="I153" s="9"/>
      <c r="K153" s="9"/>
      <c r="L153" s="18"/>
    </row>
    <row r="154" spans="2:15" s="7" customFormat="1" ht="23.25" x14ac:dyDescent="0.35">
      <c r="B154" s="9"/>
      <c r="C154" s="11"/>
      <c r="E154" s="85"/>
      <c r="G154" s="19"/>
      <c r="I154" s="9"/>
      <c r="K154" s="9"/>
      <c r="L154" s="18"/>
    </row>
    <row r="155" spans="2:15" s="7" customFormat="1" ht="23.25" x14ac:dyDescent="0.35">
      <c r="B155" s="9"/>
      <c r="C155" s="11"/>
      <c r="D155" s="8" t="s">
        <v>39</v>
      </c>
      <c r="E155" s="84"/>
      <c r="G155" s="11"/>
      <c r="I155" s="9"/>
      <c r="K155" s="52"/>
      <c r="L155" s="18"/>
      <c r="M155" s="18"/>
      <c r="N155" s="55"/>
      <c r="O155" s="70"/>
    </row>
    <row r="156" spans="2:15" s="7" customFormat="1" ht="23.25" x14ac:dyDescent="0.35">
      <c r="C156" s="9" t="s">
        <v>18</v>
      </c>
      <c r="D156" s="18" t="s">
        <v>127</v>
      </c>
      <c r="F156" s="70" t="s">
        <v>95</v>
      </c>
      <c r="I156" s="9"/>
      <c r="J156" s="18"/>
      <c r="K156" s="69"/>
      <c r="L156" s="18"/>
      <c r="M156" s="93"/>
      <c r="N156" s="55"/>
      <c r="O156" s="70"/>
    </row>
    <row r="157" spans="2:15" s="7" customFormat="1" ht="23.25" x14ac:dyDescent="0.35">
      <c r="C157" s="9" t="s">
        <v>19</v>
      </c>
      <c r="D157" s="18" t="s">
        <v>132</v>
      </c>
      <c r="F157" s="70" t="s">
        <v>100</v>
      </c>
      <c r="I157" s="9"/>
      <c r="J157" s="18"/>
      <c r="K157" s="69"/>
      <c r="L157" s="18"/>
      <c r="M157" s="93"/>
      <c r="N157" s="55"/>
      <c r="O157" s="70"/>
    </row>
    <row r="158" spans="2:15" s="7" customFormat="1" ht="23.25" x14ac:dyDescent="0.35">
      <c r="C158" s="9" t="s">
        <v>20</v>
      </c>
      <c r="D158" s="18" t="s">
        <v>126</v>
      </c>
      <c r="F158" s="70" t="s">
        <v>94</v>
      </c>
      <c r="I158" s="9"/>
      <c r="J158" s="18"/>
      <c r="K158" s="69"/>
      <c r="L158" s="18"/>
      <c r="M158" s="61"/>
      <c r="N158" s="55"/>
      <c r="O158" s="70"/>
    </row>
    <row r="159" spans="2:15" s="7" customFormat="1" ht="23.25" x14ac:dyDescent="0.35">
      <c r="C159" s="9" t="s">
        <v>21</v>
      </c>
      <c r="D159" s="18" t="s">
        <v>125</v>
      </c>
      <c r="F159" s="70" t="s">
        <v>93</v>
      </c>
      <c r="I159" s="9"/>
      <c r="J159" s="18"/>
      <c r="K159" s="69"/>
      <c r="L159" s="18"/>
      <c r="M159" s="61"/>
      <c r="N159" s="55"/>
      <c r="O159" s="70"/>
    </row>
    <row r="160" spans="2:15" s="7" customFormat="1" ht="23.25" x14ac:dyDescent="0.35">
      <c r="C160" s="9" t="s">
        <v>140</v>
      </c>
      <c r="D160" s="18" t="s">
        <v>124</v>
      </c>
      <c r="F160" s="70" t="s">
        <v>92</v>
      </c>
      <c r="I160" s="9"/>
      <c r="J160" s="18"/>
      <c r="K160" s="69"/>
      <c r="L160" s="18"/>
      <c r="M160" s="61"/>
      <c r="N160" s="55"/>
      <c r="O160" s="70"/>
    </row>
    <row r="161" spans="2:15" s="7" customFormat="1" ht="23.25" x14ac:dyDescent="0.35">
      <c r="C161" s="9" t="s">
        <v>141</v>
      </c>
      <c r="D161" s="18" t="s">
        <v>131</v>
      </c>
      <c r="F161" s="70" t="s">
        <v>99</v>
      </c>
      <c r="I161" s="9"/>
      <c r="J161" s="18"/>
      <c r="K161" s="69"/>
      <c r="L161" s="18"/>
      <c r="M161" s="61"/>
      <c r="N161" s="55"/>
      <c r="O161" s="70"/>
    </row>
    <row r="162" spans="2:15" s="7" customFormat="1" ht="23.25" x14ac:dyDescent="0.35">
      <c r="C162" s="9" t="s">
        <v>142</v>
      </c>
      <c r="D162" s="18" t="s">
        <v>122</v>
      </c>
      <c r="F162" s="71" t="s">
        <v>90</v>
      </c>
      <c r="I162" s="9"/>
      <c r="J162" s="18"/>
      <c r="K162" s="69"/>
      <c r="L162" s="18"/>
      <c r="M162" s="61"/>
      <c r="N162" s="55"/>
      <c r="O162" s="70"/>
    </row>
    <row r="163" spans="2:15" s="7" customFormat="1" ht="23.25" x14ac:dyDescent="0.35">
      <c r="C163" s="9" t="s">
        <v>143</v>
      </c>
      <c r="D163" s="18" t="s">
        <v>128</v>
      </c>
      <c r="F163" s="70" t="s">
        <v>96</v>
      </c>
      <c r="I163" s="9"/>
      <c r="J163" s="18"/>
      <c r="K163" s="69"/>
      <c r="L163" s="18"/>
      <c r="M163" s="61"/>
      <c r="N163" s="55"/>
      <c r="O163" s="70"/>
    </row>
    <row r="164" spans="2:15" s="7" customFormat="1" ht="23.25" x14ac:dyDescent="0.35">
      <c r="C164" s="9" t="s">
        <v>144</v>
      </c>
      <c r="D164" s="18" t="s">
        <v>129</v>
      </c>
      <c r="F164" s="70" t="s">
        <v>97</v>
      </c>
      <c r="I164" s="50"/>
      <c r="J164" s="18"/>
      <c r="K164" s="69"/>
      <c r="L164" s="18"/>
      <c r="M164" s="61"/>
      <c r="N164" s="55"/>
      <c r="O164" s="70"/>
    </row>
    <row r="165" spans="2:15" s="7" customFormat="1" ht="23.25" x14ac:dyDescent="0.35">
      <c r="C165" s="9" t="s">
        <v>145</v>
      </c>
      <c r="D165" s="18" t="s">
        <v>123</v>
      </c>
      <c r="F165" s="71" t="s">
        <v>91</v>
      </c>
      <c r="I165" s="9"/>
      <c r="J165" s="18"/>
      <c r="K165" s="69"/>
      <c r="L165" s="18"/>
      <c r="M165" s="61"/>
      <c r="N165" s="55"/>
      <c r="O165" s="70"/>
    </row>
    <row r="166" spans="2:15" s="7" customFormat="1" ht="23.25" x14ac:dyDescent="0.35">
      <c r="C166" s="9" t="s">
        <v>146</v>
      </c>
      <c r="D166" s="18" t="s">
        <v>130</v>
      </c>
      <c r="F166" s="70" t="s">
        <v>98</v>
      </c>
      <c r="I166" s="9"/>
      <c r="J166" s="18"/>
      <c r="K166" s="69"/>
      <c r="L166" s="18"/>
      <c r="M166" s="61"/>
      <c r="N166" s="55"/>
      <c r="O166" s="70"/>
    </row>
    <row r="167" spans="2:15" s="7" customFormat="1" ht="23.25" x14ac:dyDescent="0.35">
      <c r="C167" s="107" t="s">
        <v>147</v>
      </c>
      <c r="D167" s="104" t="s">
        <v>136</v>
      </c>
      <c r="E167" s="110"/>
      <c r="F167" s="111" t="s">
        <v>104</v>
      </c>
      <c r="I167" s="9"/>
      <c r="J167" s="18"/>
      <c r="K167" s="69"/>
      <c r="L167" s="18"/>
      <c r="M167" s="61"/>
      <c r="N167" s="55"/>
      <c r="O167" s="70"/>
    </row>
    <row r="168" spans="2:15" s="7" customFormat="1" ht="23.25" x14ac:dyDescent="0.35">
      <c r="C168" s="9" t="s">
        <v>148</v>
      </c>
      <c r="D168" s="18" t="s">
        <v>139</v>
      </c>
      <c r="F168" s="70" t="s">
        <v>105</v>
      </c>
      <c r="I168" s="50"/>
      <c r="J168" s="18"/>
      <c r="K168" s="69"/>
      <c r="L168" s="18"/>
      <c r="M168" s="61"/>
      <c r="N168" s="55"/>
      <c r="O168" s="70"/>
    </row>
    <row r="169" spans="2:15" s="7" customFormat="1" ht="23.25" x14ac:dyDescent="0.35">
      <c r="C169" s="107" t="s">
        <v>149</v>
      </c>
      <c r="D169" s="104" t="s">
        <v>134</v>
      </c>
      <c r="E169" s="110"/>
      <c r="F169" s="111" t="s">
        <v>102</v>
      </c>
      <c r="I169" s="58"/>
      <c r="J169" s="18"/>
      <c r="K169" s="69"/>
      <c r="L169" s="18"/>
      <c r="M169" s="61"/>
      <c r="N169" s="55"/>
      <c r="O169" s="70"/>
    </row>
    <row r="170" spans="2:15" s="7" customFormat="1" ht="23.25" x14ac:dyDescent="0.35">
      <c r="C170" s="9" t="s">
        <v>150</v>
      </c>
      <c r="D170" s="18" t="s">
        <v>133</v>
      </c>
      <c r="F170" s="70" t="s">
        <v>101</v>
      </c>
      <c r="I170" s="50"/>
      <c r="J170" s="18"/>
      <c r="K170" s="69"/>
      <c r="L170" s="18"/>
      <c r="M170" s="61"/>
      <c r="N170" s="55"/>
      <c r="O170" s="70"/>
    </row>
    <row r="171" spans="2:15" s="7" customFormat="1" ht="23.25" x14ac:dyDescent="0.35">
      <c r="C171" s="107" t="s">
        <v>151</v>
      </c>
      <c r="D171" s="104" t="s">
        <v>135</v>
      </c>
      <c r="E171" s="110"/>
      <c r="F171" s="111" t="s">
        <v>103</v>
      </c>
      <c r="I171" s="9"/>
      <c r="J171" s="18"/>
      <c r="K171" s="69"/>
      <c r="L171" s="18"/>
      <c r="M171" s="61"/>
      <c r="N171" s="55"/>
      <c r="O171" s="70"/>
    </row>
    <row r="172" spans="2:15" s="7" customFormat="1" ht="23.25" x14ac:dyDescent="0.35">
      <c r="C172" s="9"/>
      <c r="D172" s="18" t="s">
        <v>137</v>
      </c>
      <c r="F172" s="70" t="s">
        <v>138</v>
      </c>
      <c r="I172" s="9"/>
      <c r="J172" s="18"/>
      <c r="K172" s="69"/>
      <c r="L172" s="18"/>
      <c r="M172" s="61"/>
      <c r="N172" s="55"/>
      <c r="O172" s="70"/>
    </row>
    <row r="173" spans="2:15" s="7" customFormat="1" ht="23.25" x14ac:dyDescent="0.35">
      <c r="C173" s="9"/>
      <c r="D173" s="18" t="s">
        <v>152</v>
      </c>
      <c r="E173" s="8"/>
      <c r="F173" s="11" t="s">
        <v>138</v>
      </c>
      <c r="G173" s="11"/>
      <c r="I173" s="9"/>
      <c r="K173" s="52"/>
      <c r="L173" s="18"/>
      <c r="M173" s="18"/>
      <c r="N173" s="55"/>
      <c r="O173" s="70"/>
    </row>
    <row r="174" spans="2:15" s="7" customFormat="1" ht="23.25" x14ac:dyDescent="0.35">
      <c r="B174" s="9"/>
      <c r="C174" s="11"/>
      <c r="D174" s="8"/>
      <c r="E174" s="84"/>
      <c r="G174" s="11"/>
      <c r="I174" s="9"/>
      <c r="K174" s="52"/>
      <c r="L174" s="18"/>
      <c r="M174" s="18"/>
      <c r="N174" s="55"/>
      <c r="O174" s="70"/>
    </row>
    <row r="175" spans="2:15" ht="22.5" customHeight="1" x14ac:dyDescent="0.25">
      <c r="B175" s="1"/>
      <c r="C175" s="1"/>
      <c r="D175" s="101" t="s">
        <v>40</v>
      </c>
      <c r="E175" s="1"/>
      <c r="F175" s="14" t="s">
        <v>17</v>
      </c>
      <c r="G175" s="14"/>
      <c r="H175" s="14"/>
      <c r="I175" s="14"/>
      <c r="J175" s="14"/>
      <c r="K175" s="14"/>
      <c r="L175" s="14"/>
      <c r="M175" s="14"/>
      <c r="N175" s="49"/>
    </row>
    <row r="176" spans="2:15" s="7" customFormat="1" ht="23.25" x14ac:dyDescent="0.35">
      <c r="C176" s="107" t="s">
        <v>18</v>
      </c>
      <c r="D176" s="104" t="s">
        <v>135</v>
      </c>
      <c r="E176" s="112"/>
      <c r="F176" s="111">
        <v>5468</v>
      </c>
      <c r="G176" s="113" t="s">
        <v>155</v>
      </c>
      <c r="H176" s="110"/>
      <c r="I176" s="9"/>
      <c r="K176" s="52"/>
      <c r="L176" s="18"/>
      <c r="M176" s="18"/>
      <c r="N176" s="55"/>
      <c r="O176" s="70"/>
    </row>
    <row r="177" spans="2:15" s="7" customFormat="1" ht="23.25" x14ac:dyDescent="0.35">
      <c r="C177" s="9" t="s">
        <v>19</v>
      </c>
      <c r="D177" s="18" t="s">
        <v>125</v>
      </c>
      <c r="F177" s="11">
        <v>4485</v>
      </c>
      <c r="G177" s="11"/>
      <c r="I177" s="9"/>
      <c r="K177" s="52"/>
      <c r="L177" s="18"/>
      <c r="M177" s="18"/>
      <c r="N177" s="55"/>
      <c r="O177" s="70"/>
    </row>
    <row r="178" spans="2:15" s="7" customFormat="1" ht="23.25" x14ac:dyDescent="0.35">
      <c r="C178" s="9" t="s">
        <v>20</v>
      </c>
      <c r="D178" s="18" t="s">
        <v>124</v>
      </c>
      <c r="F178" s="11">
        <v>4479</v>
      </c>
      <c r="G178" s="11"/>
      <c r="I178" s="9"/>
      <c r="K178" s="52"/>
      <c r="L178" s="18"/>
      <c r="M178" s="18"/>
      <c r="N178" s="55"/>
      <c r="O178" s="70"/>
    </row>
    <row r="179" spans="2:15" s="7" customFormat="1" ht="23.25" x14ac:dyDescent="0.35">
      <c r="C179" s="9" t="s">
        <v>21</v>
      </c>
      <c r="D179" s="18" t="s">
        <v>127</v>
      </c>
      <c r="F179" s="11">
        <v>4020</v>
      </c>
      <c r="G179" s="11"/>
      <c r="I179" s="9"/>
      <c r="K179" s="52"/>
      <c r="L179" s="18"/>
      <c r="M179" s="18"/>
      <c r="N179" s="55"/>
      <c r="O179" s="70"/>
    </row>
    <row r="180" spans="2:15" s="7" customFormat="1" ht="23.25" x14ac:dyDescent="0.35">
      <c r="C180" s="107" t="s">
        <v>140</v>
      </c>
      <c r="D180" s="104" t="s">
        <v>134</v>
      </c>
      <c r="E180" s="110"/>
      <c r="F180" s="103">
        <v>4008</v>
      </c>
      <c r="G180" s="11"/>
      <c r="I180" s="9"/>
      <c r="K180" s="52"/>
      <c r="L180" s="18"/>
      <c r="M180" s="18"/>
      <c r="N180" s="55"/>
      <c r="O180" s="70"/>
    </row>
    <row r="181" spans="2:15" s="7" customFormat="1" ht="23.25" x14ac:dyDescent="0.35">
      <c r="C181" s="9" t="s">
        <v>141</v>
      </c>
      <c r="D181" s="18" t="s">
        <v>126</v>
      </c>
      <c r="F181" s="11">
        <v>3906</v>
      </c>
      <c r="G181" s="11"/>
      <c r="I181" s="9"/>
      <c r="K181" s="52"/>
      <c r="L181" s="18"/>
      <c r="M181" s="18"/>
      <c r="N181" s="55"/>
      <c r="O181" s="70"/>
    </row>
    <row r="182" spans="2:15" s="7" customFormat="1" ht="23.25" x14ac:dyDescent="0.35">
      <c r="C182" s="9" t="s">
        <v>142</v>
      </c>
      <c r="D182" s="18" t="s">
        <v>130</v>
      </c>
      <c r="F182" s="11">
        <v>3890</v>
      </c>
      <c r="G182" s="11"/>
      <c r="I182" s="9"/>
      <c r="K182" s="52"/>
      <c r="L182" s="18"/>
      <c r="M182" s="18"/>
      <c r="N182" s="55"/>
      <c r="O182" s="70"/>
    </row>
    <row r="183" spans="2:15" s="7" customFormat="1" ht="23.25" x14ac:dyDescent="0.35">
      <c r="C183" s="107" t="s">
        <v>143</v>
      </c>
      <c r="D183" s="104" t="s">
        <v>136</v>
      </c>
      <c r="E183" s="110"/>
      <c r="F183" s="103">
        <v>3850</v>
      </c>
      <c r="G183" s="11"/>
      <c r="I183" s="9"/>
      <c r="K183" s="52"/>
      <c r="L183" s="18"/>
      <c r="M183" s="18"/>
      <c r="N183" s="55"/>
      <c r="O183" s="70"/>
    </row>
    <row r="184" spans="2:15" s="7" customFormat="1" ht="23.25" x14ac:dyDescent="0.35">
      <c r="C184" s="9" t="s">
        <v>144</v>
      </c>
      <c r="D184" s="18" t="s">
        <v>137</v>
      </c>
      <c r="E184" s="1"/>
      <c r="F184" s="70">
        <v>3741</v>
      </c>
      <c r="G184" s="100" t="s">
        <v>154</v>
      </c>
      <c r="I184" s="9"/>
      <c r="K184" s="52"/>
      <c r="L184" s="18"/>
      <c r="M184" s="18"/>
      <c r="N184" s="55"/>
      <c r="O184" s="70"/>
    </row>
    <row r="185" spans="2:15" s="7" customFormat="1" ht="23.25" x14ac:dyDescent="0.35">
      <c r="C185" s="9" t="s">
        <v>145</v>
      </c>
      <c r="D185" s="18" t="s">
        <v>123</v>
      </c>
      <c r="F185" s="11">
        <v>3652</v>
      </c>
      <c r="G185" s="11"/>
      <c r="I185" s="9"/>
      <c r="K185" s="52"/>
      <c r="L185" s="18"/>
      <c r="M185" s="18"/>
      <c r="N185" s="55"/>
      <c r="O185" s="70"/>
    </row>
    <row r="186" spans="2:15" s="7" customFormat="1" ht="23.25" x14ac:dyDescent="0.35">
      <c r="C186" s="9" t="s">
        <v>146</v>
      </c>
      <c r="D186" s="18" t="s">
        <v>131</v>
      </c>
      <c r="F186" s="11">
        <v>3650</v>
      </c>
      <c r="G186" s="11"/>
      <c r="I186" s="9"/>
      <c r="K186" s="52"/>
      <c r="L186" s="18"/>
    </row>
    <row r="187" spans="2:15" s="7" customFormat="1" ht="23.25" x14ac:dyDescent="0.35">
      <c r="C187" s="9" t="s">
        <v>147</v>
      </c>
      <c r="D187" s="18" t="s">
        <v>139</v>
      </c>
      <c r="F187" s="11">
        <v>3574</v>
      </c>
      <c r="G187" s="11"/>
      <c r="I187" s="9"/>
    </row>
    <row r="188" spans="2:15" s="7" customFormat="1" ht="23.25" x14ac:dyDescent="0.35">
      <c r="C188" s="9" t="s">
        <v>148</v>
      </c>
      <c r="D188" s="18" t="s">
        <v>129</v>
      </c>
      <c r="F188" s="11">
        <v>3514</v>
      </c>
      <c r="G188" s="11"/>
      <c r="I188" s="9"/>
    </row>
    <row r="189" spans="2:15" s="7" customFormat="1" ht="23.25" x14ac:dyDescent="0.35">
      <c r="C189" s="9" t="s">
        <v>149</v>
      </c>
      <c r="D189" s="18" t="s">
        <v>122</v>
      </c>
      <c r="F189" s="11">
        <v>3423</v>
      </c>
      <c r="G189" s="11"/>
      <c r="I189" s="9"/>
    </row>
    <row r="190" spans="2:15" s="7" customFormat="1" ht="23.25" customHeight="1" x14ac:dyDescent="0.35">
      <c r="C190" s="9" t="s">
        <v>150</v>
      </c>
      <c r="D190" s="18" t="s">
        <v>132</v>
      </c>
      <c r="F190" s="11">
        <v>3214</v>
      </c>
      <c r="G190" s="11"/>
      <c r="H190" s="20"/>
      <c r="I190" s="68"/>
      <c r="J190" s="20"/>
      <c r="K190" s="20"/>
      <c r="L190" s="20"/>
    </row>
    <row r="191" spans="2:15" ht="22.5" customHeight="1" x14ac:dyDescent="0.35">
      <c r="B191" s="1"/>
      <c r="C191" s="9" t="s">
        <v>151</v>
      </c>
      <c r="D191" s="18" t="s">
        <v>128</v>
      </c>
      <c r="E191" s="7"/>
      <c r="F191" s="11">
        <v>3168</v>
      </c>
      <c r="G191" s="11"/>
      <c r="H191" s="14"/>
      <c r="I191" s="14"/>
      <c r="J191" s="14"/>
      <c r="K191" s="14"/>
      <c r="L191" s="14"/>
    </row>
    <row r="192" spans="2:15" ht="23.25" x14ac:dyDescent="0.35">
      <c r="B192" s="1"/>
      <c r="C192" s="9" t="s">
        <v>153</v>
      </c>
      <c r="D192" s="18" t="s">
        <v>133</v>
      </c>
      <c r="E192" s="7"/>
      <c r="F192" s="11">
        <v>2737</v>
      </c>
      <c r="G192" s="20"/>
      <c r="H192" s="91"/>
      <c r="I192" s="90"/>
      <c r="J192" s="90"/>
      <c r="K192" s="91"/>
      <c r="L192" s="90"/>
    </row>
    <row r="193" spans="2:225" ht="23.25" x14ac:dyDescent="0.35">
      <c r="B193" s="1"/>
      <c r="C193" s="9"/>
      <c r="D193" s="18" t="s">
        <v>152</v>
      </c>
      <c r="E193" s="13"/>
      <c r="F193" s="99" t="s">
        <v>156</v>
      </c>
      <c r="G193" s="90"/>
      <c r="H193" s="91"/>
      <c r="I193" s="90"/>
      <c r="J193" s="90"/>
      <c r="K193" s="91"/>
      <c r="L193" s="90"/>
    </row>
    <row r="194" spans="2:225" ht="27" customHeight="1" x14ac:dyDescent="0.25">
      <c r="B194" s="59"/>
      <c r="C194" s="73"/>
      <c r="D194" s="62"/>
      <c r="E194" s="86"/>
      <c r="F194" s="63"/>
      <c r="G194" s="64"/>
      <c r="H194" s="65"/>
      <c r="I194" s="77"/>
      <c r="J194" s="66"/>
      <c r="K194" s="67"/>
      <c r="L194" s="66"/>
    </row>
    <row r="195" spans="2:225" s="7" customFormat="1" ht="23.25" x14ac:dyDescent="0.35">
      <c r="C195" s="9" t="s">
        <v>41</v>
      </c>
      <c r="D195" s="7" t="s">
        <v>9</v>
      </c>
      <c r="E195" s="85"/>
      <c r="G195" s="11"/>
      <c r="I195" s="9"/>
    </row>
    <row r="196" spans="2:225" s="7" customFormat="1" ht="23.25" x14ac:dyDescent="0.35">
      <c r="B196" s="9"/>
      <c r="C196" s="11"/>
      <c r="D196" s="7" t="s">
        <v>10</v>
      </c>
      <c r="E196" s="85"/>
      <c r="G196" s="11"/>
      <c r="I196" s="9"/>
    </row>
    <row r="197" spans="2:225" s="7" customFormat="1" ht="23.25" x14ac:dyDescent="0.35">
      <c r="B197" s="9"/>
      <c r="C197" s="11"/>
      <c r="D197" s="7" t="s">
        <v>11</v>
      </c>
      <c r="E197" s="85"/>
      <c r="G197" s="11"/>
      <c r="I197" s="9"/>
    </row>
    <row r="198" spans="2:225" s="7" customFormat="1" ht="23.25" x14ac:dyDescent="0.35">
      <c r="B198" s="9"/>
      <c r="C198" s="11"/>
      <c r="D198" s="7" t="s">
        <v>12</v>
      </c>
      <c r="E198" s="85"/>
      <c r="G198" s="11"/>
      <c r="I198" s="9"/>
    </row>
    <row r="199" spans="2:225" s="7" customFormat="1" ht="23.25" x14ac:dyDescent="0.35">
      <c r="B199" s="9"/>
      <c r="C199" s="11"/>
      <c r="D199" s="7" t="s">
        <v>160</v>
      </c>
      <c r="E199" s="85"/>
      <c r="G199" s="11"/>
      <c r="H199" s="22"/>
      <c r="I199" s="78"/>
    </row>
    <row r="200" spans="2:225" s="7" customFormat="1" ht="23.25" x14ac:dyDescent="0.35">
      <c r="B200" s="9"/>
      <c r="C200" s="11"/>
      <c r="D200" s="7" t="s">
        <v>13</v>
      </c>
      <c r="E200" s="85"/>
      <c r="G200" s="11"/>
      <c r="H200" s="22"/>
      <c r="I200" s="78"/>
      <c r="L200" s="21"/>
    </row>
    <row r="201" spans="2:225" s="7" customFormat="1" ht="23.25" x14ac:dyDescent="0.35">
      <c r="B201" s="9"/>
      <c r="C201" s="11"/>
      <c r="D201" s="7" t="s">
        <v>42</v>
      </c>
      <c r="E201" s="85"/>
      <c r="G201" s="11"/>
      <c r="I201" s="9"/>
    </row>
    <row r="202" spans="2:225" s="7" customFormat="1" ht="23.25" x14ac:dyDescent="0.35">
      <c r="B202" s="9"/>
      <c r="C202" s="11"/>
      <c r="E202" s="85"/>
      <c r="F202" s="15"/>
      <c r="G202" s="10"/>
      <c r="I202" s="9"/>
    </row>
    <row r="203" spans="2:225" s="7" customFormat="1" ht="26.25" x14ac:dyDescent="0.4">
      <c r="B203" s="57"/>
      <c r="C203" s="98" t="s">
        <v>157</v>
      </c>
      <c r="D203" s="3"/>
      <c r="E203" s="83"/>
      <c r="F203" s="2"/>
      <c r="G203" s="54"/>
      <c r="H203" s="2"/>
      <c r="I203" s="57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</row>
    <row r="204" spans="2:225" s="2" customFormat="1" ht="23.25" x14ac:dyDescent="0.35">
      <c r="B204" s="57"/>
      <c r="C204" s="9" t="s">
        <v>114</v>
      </c>
      <c r="D204" s="18" t="s">
        <v>81</v>
      </c>
      <c r="E204" s="69">
        <v>36189</v>
      </c>
      <c r="F204" s="18" t="s">
        <v>59</v>
      </c>
      <c r="G204" s="55">
        <v>31.8</v>
      </c>
      <c r="I204" s="57"/>
    </row>
    <row r="205" spans="2:225" s="2" customFormat="1" ht="23.25" x14ac:dyDescent="0.35">
      <c r="B205" s="57"/>
      <c r="C205" s="9" t="s">
        <v>110</v>
      </c>
      <c r="D205" s="18" t="s">
        <v>58</v>
      </c>
      <c r="E205" s="69">
        <v>36910</v>
      </c>
      <c r="F205" s="18" t="s">
        <v>59</v>
      </c>
      <c r="G205" s="55">
        <v>34.5</v>
      </c>
      <c r="I205" s="57"/>
    </row>
    <row r="206" spans="2:225" s="2" customFormat="1" ht="26.25" x14ac:dyDescent="0.4">
      <c r="B206" s="57"/>
      <c r="C206" s="54"/>
      <c r="D206"/>
      <c r="E206" s="83"/>
      <c r="G206" s="54"/>
      <c r="I206" s="57"/>
    </row>
    <row r="207" spans="2:225" s="2" customFormat="1" ht="26.25" x14ac:dyDescent="0.4">
      <c r="B207" s="57"/>
      <c r="C207" s="54"/>
      <c r="D207" s="3"/>
      <c r="E207" s="83"/>
      <c r="G207" s="54"/>
      <c r="I207" s="57"/>
    </row>
    <row r="208" spans="2:225" s="2" customFormat="1" ht="30.75" x14ac:dyDescent="0.45">
      <c r="B208" s="57"/>
      <c r="C208" s="4"/>
      <c r="D208" s="5"/>
      <c r="E208" s="5"/>
      <c r="F208" s="4"/>
      <c r="G208" s="4"/>
      <c r="H208" s="4"/>
      <c r="I208" s="60"/>
      <c r="J208" s="4"/>
      <c r="K208" s="4"/>
      <c r="L208" s="4"/>
    </row>
    <row r="209" spans="2:225" ht="23.25" x14ac:dyDescent="0.35">
      <c r="B209" s="9"/>
      <c r="C209" s="11"/>
      <c r="D209" s="8"/>
      <c r="E209" s="84"/>
      <c r="F209" s="7"/>
      <c r="G209" s="11"/>
      <c r="H209" s="7"/>
      <c r="I209" s="9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</row>
    <row r="210" spans="2:225" ht="23.25" x14ac:dyDescent="0.35">
      <c r="B210" s="6"/>
      <c r="C210" s="11"/>
      <c r="D210" s="8"/>
      <c r="E210" s="84"/>
      <c r="F210" s="7"/>
      <c r="G210" s="11"/>
      <c r="H210" s="7"/>
      <c r="I210" s="9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</row>
    <row r="211" spans="2:225" ht="23.25" x14ac:dyDescent="0.35">
      <c r="B211" s="9"/>
      <c r="C211" s="11"/>
      <c r="D211" s="7"/>
      <c r="E211" s="85"/>
      <c r="F211" s="7"/>
      <c r="G211" s="10"/>
      <c r="H211" s="7"/>
      <c r="I211" s="9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</row>
    <row r="212" spans="2:225" ht="23.25" x14ac:dyDescent="0.35">
      <c r="B212" s="9"/>
      <c r="C212" s="11"/>
      <c r="D212" s="7"/>
      <c r="E212" s="85"/>
      <c r="F212" s="7"/>
      <c r="G212" s="10"/>
      <c r="H212" s="7"/>
      <c r="I212" s="9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</row>
    <row r="213" spans="2:225" ht="23.25" x14ac:dyDescent="0.35">
      <c r="B213" s="9"/>
      <c r="C213" s="11"/>
      <c r="D213" s="7"/>
      <c r="E213" s="85"/>
      <c r="F213" s="7"/>
      <c r="G213" s="10"/>
      <c r="H213" s="7"/>
      <c r="I213" s="9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</row>
    <row r="214" spans="2:225" ht="23.25" x14ac:dyDescent="0.35">
      <c r="B214" s="9"/>
      <c r="C214" s="11"/>
      <c r="D214" s="7"/>
      <c r="E214" s="85"/>
      <c r="F214" s="7"/>
      <c r="G214" s="10"/>
      <c r="H214" s="7"/>
      <c r="I214" s="9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</row>
    <row r="215" spans="2:225" ht="23.25" x14ac:dyDescent="0.35">
      <c r="B215" s="9"/>
      <c r="C215" s="11"/>
      <c r="D215" s="7"/>
      <c r="E215" s="85"/>
      <c r="F215" s="7"/>
      <c r="G215" s="10"/>
      <c r="H215" s="7"/>
      <c r="I215" s="9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</row>
    <row r="216" spans="2:225" ht="23.25" x14ac:dyDescent="0.35">
      <c r="B216" s="9"/>
      <c r="C216" s="11"/>
      <c r="D216" s="7"/>
      <c r="E216" s="85"/>
      <c r="F216" s="7"/>
      <c r="G216" s="10"/>
      <c r="H216" s="7"/>
      <c r="I216" s="9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</row>
    <row r="217" spans="2:225" ht="23.25" x14ac:dyDescent="0.35">
      <c r="B217" s="9"/>
      <c r="C217" s="11"/>
      <c r="D217" s="7"/>
      <c r="E217" s="85"/>
      <c r="F217" s="7"/>
      <c r="G217" s="10"/>
      <c r="H217" s="7"/>
      <c r="I217" s="9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</row>
    <row r="218" spans="2:225" ht="23.25" x14ac:dyDescent="0.35">
      <c r="B218" s="9"/>
      <c r="C218" s="11"/>
      <c r="D218" s="7"/>
      <c r="E218" s="85"/>
      <c r="F218" s="7"/>
      <c r="G218" s="10"/>
      <c r="H218" s="7"/>
      <c r="I218" s="9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</row>
    <row r="219" spans="2:225" ht="23.25" x14ac:dyDescent="0.35">
      <c r="B219" s="9"/>
      <c r="C219" s="11"/>
      <c r="D219" s="8"/>
      <c r="E219" s="84"/>
      <c r="F219" s="7"/>
      <c r="G219" s="11"/>
      <c r="H219" s="7"/>
      <c r="I219" s="9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</row>
    <row r="220" spans="2:225" ht="23.25" x14ac:dyDescent="0.35">
      <c r="B220" s="9"/>
      <c r="C220" s="11"/>
      <c r="D220" s="7"/>
      <c r="E220" s="85"/>
      <c r="F220" s="7"/>
      <c r="G220" s="12"/>
      <c r="H220" s="7"/>
      <c r="I220" s="9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</row>
    <row r="221" spans="2:225" ht="23.25" x14ac:dyDescent="0.35">
      <c r="B221" s="9"/>
      <c r="C221" s="11"/>
      <c r="D221" s="7"/>
      <c r="E221" s="85"/>
      <c r="F221" s="7"/>
      <c r="G221" s="12"/>
      <c r="H221" s="7"/>
      <c r="I221" s="9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</row>
    <row r="222" spans="2:225" ht="23.25" x14ac:dyDescent="0.35">
      <c r="B222" s="9"/>
      <c r="C222" s="11"/>
      <c r="D222" s="7"/>
      <c r="E222" s="85"/>
      <c r="F222" s="7"/>
      <c r="G222" s="12"/>
      <c r="H222" s="7"/>
      <c r="I222" s="9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</row>
    <row r="223" spans="2:225" ht="23.25" x14ac:dyDescent="0.35">
      <c r="B223" s="9"/>
      <c r="C223" s="11"/>
      <c r="D223" s="7"/>
      <c r="E223" s="85"/>
      <c r="F223" s="7"/>
      <c r="G223" s="12"/>
      <c r="H223" s="7"/>
      <c r="I223" s="9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</row>
    <row r="224" spans="2:225" ht="23.25" x14ac:dyDescent="0.35">
      <c r="B224" s="9"/>
      <c r="C224" s="11"/>
      <c r="D224" s="7"/>
      <c r="E224" s="85"/>
      <c r="F224" s="7"/>
      <c r="G224" s="12"/>
      <c r="H224" s="7"/>
      <c r="I224" s="9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</row>
    <row r="225" spans="2:225" ht="23.25" x14ac:dyDescent="0.35">
      <c r="B225" s="9"/>
      <c r="C225" s="11"/>
      <c r="D225" s="7"/>
      <c r="E225" s="85"/>
      <c r="F225" s="7"/>
      <c r="G225" s="12"/>
      <c r="H225" s="7"/>
      <c r="I225" s="9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</row>
    <row r="226" spans="2:225" ht="23.25" x14ac:dyDescent="0.35">
      <c r="B226" s="9"/>
      <c r="C226" s="11"/>
      <c r="D226" s="7"/>
      <c r="E226" s="85"/>
      <c r="F226" s="7"/>
      <c r="G226" s="12"/>
      <c r="H226" s="7"/>
      <c r="I226" s="9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</row>
    <row r="227" spans="2:225" ht="23.25" x14ac:dyDescent="0.35">
      <c r="B227" s="9"/>
      <c r="C227" s="11"/>
      <c r="D227" s="7"/>
      <c r="E227" s="85"/>
      <c r="F227" s="7"/>
      <c r="G227" s="11"/>
      <c r="H227" s="7"/>
      <c r="I227" s="9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</row>
    <row r="228" spans="2:225" ht="23.25" x14ac:dyDescent="0.35">
      <c r="B228" s="9"/>
      <c r="C228" s="11"/>
      <c r="D228" s="8"/>
      <c r="E228" s="84"/>
      <c r="F228" s="15"/>
      <c r="G228" s="16"/>
      <c r="H228" s="15"/>
      <c r="I228" s="58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</row>
    <row r="229" spans="2:225" ht="23.25" x14ac:dyDescent="0.35">
      <c r="B229" s="9"/>
      <c r="C229" s="11"/>
      <c r="D229" s="13"/>
      <c r="E229" s="13"/>
      <c r="F229" s="7"/>
      <c r="G229" s="10"/>
      <c r="H229" s="15"/>
      <c r="I229" s="58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</row>
    <row r="230" spans="2:225" ht="23.25" x14ac:dyDescent="0.35">
      <c r="B230" s="9"/>
      <c r="C230" s="11"/>
      <c r="D230" s="7"/>
      <c r="E230" s="85"/>
      <c r="F230" s="7"/>
      <c r="G230" s="10"/>
      <c r="H230" s="15"/>
      <c r="I230" s="58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</row>
    <row r="231" spans="2:225" ht="23.25" x14ac:dyDescent="0.35">
      <c r="B231" s="9"/>
      <c r="C231" s="11"/>
      <c r="D231" s="7"/>
      <c r="E231" s="85"/>
      <c r="F231" s="7"/>
      <c r="G231" s="10"/>
      <c r="H231" s="15"/>
      <c r="I231" s="58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</row>
    <row r="232" spans="2:225" ht="23.25" x14ac:dyDescent="0.35">
      <c r="B232" s="9"/>
      <c r="C232" s="11"/>
      <c r="D232" s="13"/>
      <c r="E232" s="13"/>
      <c r="F232" s="7"/>
      <c r="G232" s="10"/>
      <c r="H232" s="15"/>
      <c r="I232" s="58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</row>
    <row r="233" spans="2:225" ht="23.25" x14ac:dyDescent="0.35">
      <c r="B233" s="9"/>
      <c r="C233" s="11"/>
      <c r="D233" s="13"/>
      <c r="E233" s="13"/>
      <c r="F233" s="7"/>
      <c r="G233" s="10"/>
      <c r="H233" s="15"/>
      <c r="I233" s="58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</row>
    <row r="234" spans="2:225" ht="23.25" x14ac:dyDescent="0.35">
      <c r="B234" s="9"/>
      <c r="C234" s="11"/>
      <c r="D234" s="13"/>
      <c r="E234" s="13"/>
      <c r="F234" s="7"/>
      <c r="G234" s="10"/>
      <c r="H234" s="15"/>
      <c r="I234" s="58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</row>
    <row r="235" spans="2:225" ht="23.25" x14ac:dyDescent="0.35">
      <c r="B235" s="9"/>
      <c r="C235" s="11"/>
      <c r="D235" s="7"/>
      <c r="E235" s="85"/>
      <c r="F235" s="7"/>
      <c r="G235" s="10"/>
      <c r="H235" s="15"/>
      <c r="I235" s="58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</row>
    <row r="236" spans="2:225" ht="23.25" x14ac:dyDescent="0.35">
      <c r="B236" s="9"/>
      <c r="C236" s="11"/>
      <c r="D236" s="8"/>
      <c r="E236" s="84"/>
      <c r="F236" s="15"/>
      <c r="G236" s="12"/>
      <c r="H236" s="15"/>
      <c r="I236" s="58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</row>
    <row r="237" spans="2:225" ht="23.25" x14ac:dyDescent="0.35">
      <c r="B237" s="9"/>
      <c r="C237" s="11"/>
      <c r="D237" s="13"/>
      <c r="E237" s="13"/>
      <c r="F237" s="7"/>
      <c r="G237" s="10"/>
      <c r="H237" s="15"/>
      <c r="I237" s="58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</row>
    <row r="238" spans="2:225" ht="23.25" x14ac:dyDescent="0.35">
      <c r="B238" s="9"/>
      <c r="C238" s="11"/>
      <c r="D238" s="7"/>
      <c r="E238" s="85"/>
      <c r="F238" s="7"/>
      <c r="G238" s="10"/>
      <c r="H238" s="15"/>
      <c r="I238" s="58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</row>
    <row r="239" spans="2:225" ht="23.25" x14ac:dyDescent="0.35">
      <c r="B239" s="9"/>
      <c r="C239" s="11"/>
      <c r="D239" s="13"/>
      <c r="E239" s="13"/>
      <c r="F239" s="7"/>
      <c r="G239" s="10"/>
      <c r="H239" s="15"/>
      <c r="I239" s="58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</row>
    <row r="240" spans="2:225" ht="23.25" x14ac:dyDescent="0.35">
      <c r="B240" s="9"/>
      <c r="C240" s="11"/>
      <c r="D240" s="7"/>
      <c r="E240" s="85"/>
      <c r="F240" s="7"/>
      <c r="G240" s="10"/>
      <c r="H240" s="15"/>
      <c r="I240" s="58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</row>
    <row r="241" spans="2:225" ht="23.25" x14ac:dyDescent="0.35">
      <c r="B241" s="9"/>
      <c r="C241" s="11"/>
      <c r="D241" s="7"/>
      <c r="E241" s="85"/>
      <c r="F241" s="7"/>
      <c r="G241" s="10"/>
      <c r="H241" s="15"/>
      <c r="I241" s="58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</row>
    <row r="242" spans="2:225" ht="23.25" x14ac:dyDescent="0.35">
      <c r="B242" s="9"/>
      <c r="C242" s="11"/>
      <c r="D242" s="7"/>
      <c r="E242" s="85"/>
      <c r="F242" s="7"/>
      <c r="G242" s="10"/>
      <c r="H242" s="15"/>
      <c r="I242" s="58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</row>
    <row r="243" spans="2:225" ht="23.25" x14ac:dyDescent="0.35">
      <c r="B243" s="9"/>
      <c r="C243" s="11"/>
      <c r="D243" s="7"/>
      <c r="E243" s="85"/>
      <c r="F243" s="7"/>
      <c r="G243" s="10"/>
      <c r="H243" s="15"/>
      <c r="I243" s="58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</row>
    <row r="244" spans="2:225" ht="23.25" x14ac:dyDescent="0.35">
      <c r="B244" s="9"/>
      <c r="C244" s="11"/>
      <c r="D244" s="7"/>
      <c r="E244" s="85"/>
      <c r="F244" s="7"/>
      <c r="G244" s="10"/>
      <c r="H244" s="15"/>
      <c r="I244" s="58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</row>
    <row r="245" spans="2:225" ht="23.25" x14ac:dyDescent="0.35">
      <c r="B245" s="9"/>
      <c r="C245" s="11"/>
      <c r="D245" s="8"/>
      <c r="E245" s="84"/>
      <c r="F245" s="15"/>
      <c r="G245" s="17"/>
      <c r="H245" s="15"/>
      <c r="I245" s="58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</row>
    <row r="246" spans="2:225" ht="23.25" x14ac:dyDescent="0.35">
      <c r="B246" s="9"/>
      <c r="C246" s="11"/>
      <c r="D246" s="13"/>
      <c r="E246" s="13"/>
      <c r="F246" s="7"/>
      <c r="G246" s="12"/>
      <c r="H246" s="15"/>
      <c r="I246" s="58"/>
      <c r="J246" s="15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</row>
    <row r="247" spans="2:225" ht="23.25" x14ac:dyDescent="0.35">
      <c r="B247" s="9"/>
      <c r="C247" s="11"/>
      <c r="D247" s="7"/>
      <c r="E247" s="85"/>
      <c r="F247" s="7"/>
      <c r="G247" s="12"/>
      <c r="H247" s="15"/>
      <c r="I247" s="58"/>
      <c r="J247" s="15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</row>
    <row r="248" spans="2:225" ht="23.25" x14ac:dyDescent="0.35">
      <c r="B248" s="9"/>
      <c r="C248" s="11"/>
      <c r="D248" s="13"/>
      <c r="E248" s="13"/>
      <c r="F248" s="7"/>
      <c r="G248" s="12"/>
      <c r="H248" s="15"/>
      <c r="I248" s="58"/>
      <c r="J248" s="15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</row>
    <row r="249" spans="2:225" ht="23.25" x14ac:dyDescent="0.35">
      <c r="B249" s="9"/>
      <c r="C249" s="11"/>
      <c r="D249" s="13"/>
      <c r="E249" s="13"/>
      <c r="F249" s="7"/>
      <c r="G249" s="12"/>
      <c r="H249" s="15"/>
      <c r="I249" s="58"/>
      <c r="J249" s="15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</row>
    <row r="250" spans="2:225" ht="23.25" x14ac:dyDescent="0.35">
      <c r="B250" s="9"/>
      <c r="C250" s="11"/>
      <c r="D250" s="13"/>
      <c r="E250" s="13"/>
      <c r="F250" s="7"/>
      <c r="G250" s="12"/>
      <c r="H250" s="7"/>
      <c r="I250" s="9"/>
      <c r="J250" s="15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</row>
    <row r="251" spans="2:225" ht="23.25" x14ac:dyDescent="0.35">
      <c r="B251" s="9"/>
      <c r="C251" s="11"/>
      <c r="D251" s="13"/>
      <c r="E251" s="13"/>
      <c r="F251" s="7"/>
      <c r="G251" s="12"/>
      <c r="H251" s="15"/>
      <c r="I251" s="58"/>
      <c r="J251" s="15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</row>
    <row r="252" spans="2:225" ht="23.25" x14ac:dyDescent="0.35">
      <c r="B252" s="9"/>
      <c r="C252" s="11"/>
      <c r="D252" s="7"/>
      <c r="E252" s="85"/>
      <c r="F252" s="15"/>
      <c r="G252" s="12"/>
      <c r="H252" s="15"/>
      <c r="I252" s="58"/>
      <c r="J252" s="15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</row>
    <row r="253" spans="2:225" ht="23.25" x14ac:dyDescent="0.35">
      <c r="B253" s="9"/>
      <c r="C253" s="11"/>
      <c r="D253" s="8"/>
      <c r="E253" s="84"/>
      <c r="F253" s="7"/>
      <c r="G253" s="11"/>
      <c r="H253" s="7"/>
      <c r="I253" s="9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</row>
    <row r="254" spans="2:225" ht="23.25" x14ac:dyDescent="0.35">
      <c r="B254" s="9"/>
      <c r="C254" s="11"/>
      <c r="D254" s="7"/>
      <c r="E254" s="85"/>
      <c r="F254" s="7"/>
      <c r="G254" s="10"/>
      <c r="H254" s="7"/>
      <c r="I254" s="9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</row>
    <row r="255" spans="2:225" ht="23.25" x14ac:dyDescent="0.35">
      <c r="B255" s="9"/>
      <c r="C255" s="11"/>
      <c r="D255" s="7"/>
      <c r="E255" s="85"/>
      <c r="F255" s="7"/>
      <c r="G255" s="10"/>
      <c r="H255" s="7"/>
      <c r="I255" s="9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</row>
    <row r="256" spans="2:225" ht="23.25" x14ac:dyDescent="0.35">
      <c r="B256" s="9"/>
      <c r="C256" s="11"/>
      <c r="D256" s="13"/>
      <c r="E256" s="13"/>
      <c r="F256" s="7"/>
      <c r="G256" s="10"/>
      <c r="H256" s="7"/>
      <c r="I256" s="9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</row>
    <row r="257" spans="2:225" ht="23.25" x14ac:dyDescent="0.35">
      <c r="B257" s="9"/>
      <c r="C257" s="11"/>
      <c r="D257" s="13"/>
      <c r="E257" s="13"/>
      <c r="F257" s="7"/>
      <c r="G257" s="10"/>
      <c r="H257" s="7"/>
      <c r="I257" s="9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</row>
    <row r="258" spans="2:225" ht="23.25" x14ac:dyDescent="0.35">
      <c r="B258" s="9"/>
      <c r="C258" s="11"/>
      <c r="D258" s="13"/>
      <c r="E258" s="13"/>
      <c r="F258" s="7"/>
      <c r="G258" s="10"/>
      <c r="H258" s="7"/>
      <c r="I258" s="9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</row>
    <row r="259" spans="2:225" ht="23.25" x14ac:dyDescent="0.35">
      <c r="B259" s="9"/>
      <c r="C259" s="11"/>
      <c r="D259" s="7"/>
      <c r="E259" s="85"/>
      <c r="F259" s="7"/>
      <c r="G259" s="10"/>
      <c r="H259" s="7"/>
      <c r="I259" s="9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</row>
    <row r="260" spans="2:225" ht="24" thickBot="1" x14ac:dyDescent="0.4">
      <c r="B260" s="9"/>
      <c r="C260" s="11"/>
      <c r="D260" s="20"/>
      <c r="E260" s="84"/>
      <c r="F260" s="20"/>
      <c r="G260" s="20"/>
      <c r="H260" s="20"/>
      <c r="I260" s="68"/>
      <c r="J260" s="20"/>
      <c r="K260" s="20"/>
      <c r="L260" s="20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</row>
    <row r="261" spans="2:225" ht="24" thickBot="1" x14ac:dyDescent="0.4">
      <c r="B261" s="9"/>
      <c r="C261" s="74"/>
      <c r="D261" s="23"/>
      <c r="E261" s="88"/>
      <c r="F261" s="24"/>
      <c r="G261" s="25"/>
      <c r="H261" s="26"/>
      <c r="I261" s="76"/>
      <c r="J261" s="23"/>
      <c r="K261" s="26"/>
      <c r="L261" s="23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</row>
    <row r="262" spans="2:225" ht="24" thickBot="1" x14ac:dyDescent="0.4">
      <c r="B262" s="9"/>
      <c r="C262" s="28"/>
      <c r="D262" s="29"/>
      <c r="E262" s="29"/>
      <c r="F262" s="28"/>
      <c r="G262" s="30"/>
      <c r="H262" s="27"/>
      <c r="I262" s="76"/>
      <c r="J262" s="31"/>
      <c r="K262" s="32"/>
      <c r="L262" s="33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</row>
    <row r="263" spans="2:225" ht="24" thickBot="1" x14ac:dyDescent="0.4">
      <c r="B263" s="9"/>
      <c r="C263" s="28"/>
      <c r="D263" s="29"/>
      <c r="E263" s="29"/>
      <c r="F263" s="28"/>
      <c r="G263" s="30"/>
      <c r="H263" s="27"/>
      <c r="I263" s="79"/>
      <c r="J263" s="34"/>
      <c r="K263" s="35"/>
      <c r="L263" s="36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</row>
    <row r="264" spans="2:225" ht="24" thickBot="1" x14ac:dyDescent="0.4">
      <c r="B264" s="9"/>
      <c r="C264" s="28"/>
      <c r="D264" s="29"/>
      <c r="E264" s="29"/>
      <c r="F264" s="28"/>
      <c r="G264" s="38"/>
      <c r="H264" s="32"/>
      <c r="I264" s="80"/>
      <c r="J264" s="31"/>
      <c r="K264" s="32"/>
      <c r="L264" s="33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</row>
    <row r="265" spans="2:225" ht="24" thickBot="1" x14ac:dyDescent="0.4">
      <c r="B265" s="9"/>
      <c r="C265" s="28"/>
      <c r="D265" s="39"/>
      <c r="E265" s="89"/>
      <c r="F265" s="28"/>
      <c r="G265" s="30"/>
      <c r="H265" s="35"/>
      <c r="I265" s="79"/>
      <c r="J265" s="34"/>
      <c r="K265" s="35"/>
      <c r="L265" s="36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</row>
    <row r="266" spans="2:225" ht="24" thickBot="1" x14ac:dyDescent="0.4">
      <c r="B266" s="9"/>
      <c r="C266" s="28"/>
      <c r="D266" s="39"/>
      <c r="E266" s="89"/>
      <c r="F266" s="28"/>
      <c r="G266" s="30"/>
      <c r="H266" s="35"/>
      <c r="I266" s="79"/>
      <c r="J266" s="34"/>
      <c r="K266" s="35"/>
      <c r="L266" s="36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</row>
    <row r="267" spans="2:225" ht="24" thickBot="1" x14ac:dyDescent="0.4">
      <c r="B267" s="9"/>
      <c r="C267" s="28"/>
      <c r="D267" s="29"/>
      <c r="E267" s="29"/>
      <c r="F267" s="28"/>
      <c r="G267" s="30"/>
      <c r="H267" s="35"/>
      <c r="I267" s="79"/>
      <c r="J267" s="34"/>
      <c r="K267" s="35"/>
      <c r="L267" s="36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</row>
    <row r="268" spans="2:225" ht="24" thickBot="1" x14ac:dyDescent="0.4">
      <c r="B268" s="9"/>
      <c r="C268" s="12"/>
      <c r="D268" s="7"/>
      <c r="E268" s="85"/>
      <c r="F268" s="16"/>
      <c r="G268" s="40"/>
      <c r="H268" s="41"/>
      <c r="I268" s="81"/>
      <c r="J268" s="41"/>
      <c r="K268" s="41"/>
      <c r="L268" s="41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</row>
    <row r="269" spans="2:225" ht="24" thickBot="1" x14ac:dyDescent="0.4">
      <c r="B269" s="9"/>
      <c r="C269" s="28"/>
      <c r="D269" s="29"/>
      <c r="E269" s="29"/>
      <c r="F269" s="28"/>
      <c r="G269" s="36"/>
      <c r="H269" s="37"/>
      <c r="I269" s="79"/>
      <c r="J269" s="34"/>
      <c r="K269" s="35"/>
      <c r="L269" s="36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</row>
    <row r="270" spans="2:225" ht="23.25" x14ac:dyDescent="0.35">
      <c r="B270" s="9"/>
      <c r="C270" s="11"/>
      <c r="D270" s="7"/>
      <c r="E270" s="85"/>
      <c r="F270" s="7"/>
      <c r="G270" s="11"/>
      <c r="H270" s="7"/>
      <c r="I270" s="9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</row>
    <row r="271" spans="2:225" ht="23.25" x14ac:dyDescent="0.35">
      <c r="B271" s="9"/>
      <c r="C271" s="11"/>
      <c r="D271" s="21"/>
      <c r="E271" s="87"/>
      <c r="F271" s="7"/>
      <c r="G271" s="11"/>
      <c r="H271" s="7"/>
      <c r="I271" s="9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</row>
    <row r="272" spans="2:225" ht="23.25" x14ac:dyDescent="0.35">
      <c r="B272" s="9"/>
      <c r="C272" s="11"/>
      <c r="D272" s="21"/>
      <c r="E272" s="87"/>
      <c r="F272" s="7"/>
      <c r="G272" s="11"/>
      <c r="H272" s="7"/>
      <c r="I272" s="9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</row>
    <row r="273" spans="2:225" ht="23.25" x14ac:dyDescent="0.35">
      <c r="B273" s="9"/>
      <c r="C273" s="11"/>
      <c r="D273" s="21"/>
      <c r="E273" s="87"/>
      <c r="F273" s="7"/>
      <c r="G273" s="11"/>
      <c r="H273" s="7"/>
      <c r="I273" s="9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</row>
    <row r="274" spans="2:225" ht="23.25" x14ac:dyDescent="0.35">
      <c r="B274" s="9"/>
      <c r="C274" s="11"/>
      <c r="D274" s="21"/>
      <c r="E274" s="87"/>
      <c r="F274" s="7"/>
      <c r="G274" s="11"/>
      <c r="H274" s="7"/>
      <c r="I274" s="9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</row>
    <row r="275" spans="2:225" ht="23.25" x14ac:dyDescent="0.35">
      <c r="B275" s="9"/>
      <c r="C275" s="11"/>
      <c r="D275" s="21"/>
      <c r="E275" s="87"/>
      <c r="F275" s="7"/>
      <c r="G275" s="11"/>
      <c r="H275" s="7"/>
      <c r="I275" s="9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</row>
    <row r="276" spans="2:225" ht="23.25" x14ac:dyDescent="0.35">
      <c r="B276" s="9"/>
      <c r="C276" s="11"/>
      <c r="D276" s="21"/>
      <c r="E276" s="87"/>
      <c r="F276" s="7"/>
      <c r="G276" s="11"/>
      <c r="H276" s="22"/>
      <c r="I276" s="78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</row>
    <row r="277" spans="2:225" ht="23.25" x14ac:dyDescent="0.35">
      <c r="B277" s="9"/>
      <c r="C277" s="11"/>
      <c r="D277" s="21"/>
      <c r="E277" s="87"/>
      <c r="F277" s="7"/>
      <c r="G277" s="11"/>
      <c r="H277" s="22"/>
      <c r="I277" s="78"/>
      <c r="J277" s="7"/>
      <c r="K277" s="7"/>
      <c r="L277" s="21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</row>
    <row r="278" spans="2:225" ht="23.25" x14ac:dyDescent="0.35">
      <c r="B278" s="9"/>
      <c r="C278" s="11"/>
      <c r="D278" s="7"/>
      <c r="E278" s="85"/>
      <c r="F278" s="7"/>
      <c r="G278" s="11"/>
      <c r="H278" s="7"/>
      <c r="I278" s="9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</row>
    <row r="279" spans="2:225" ht="23.25" x14ac:dyDescent="0.35">
      <c r="B279" s="9"/>
      <c r="C279" s="11"/>
      <c r="D279" s="21"/>
      <c r="E279" s="87"/>
      <c r="F279" s="15"/>
      <c r="G279" s="10"/>
      <c r="H279" s="7"/>
      <c r="I279" s="9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</row>
    <row r="280" spans="2:225" ht="23.25" x14ac:dyDescent="0.35">
      <c r="B280" s="9"/>
      <c r="C280" s="11"/>
      <c r="D280" s="7"/>
      <c r="E280" s="85"/>
      <c r="F280" s="7"/>
      <c r="G280" s="11"/>
      <c r="H280" s="7"/>
      <c r="I280" s="9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</row>
    <row r="281" spans="2:225" ht="26.25" x14ac:dyDescent="0.4">
      <c r="B281" s="57"/>
      <c r="C281" s="54"/>
      <c r="D281" s="3"/>
      <c r="E281" s="83"/>
      <c r="F281" s="2"/>
      <c r="G281" s="54"/>
      <c r="H281" s="2"/>
      <c r="I281" s="57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  <c r="GZ281" s="2"/>
      <c r="HA281" s="2"/>
      <c r="HB281" s="2"/>
      <c r="HC281" s="2"/>
      <c r="HD281" s="2"/>
      <c r="HE281" s="2"/>
      <c r="HF281" s="2"/>
      <c r="HG281" s="2"/>
      <c r="HH281" s="2"/>
      <c r="HI281" s="2"/>
      <c r="HJ281" s="2"/>
      <c r="HK281" s="2"/>
      <c r="HL281" s="2"/>
      <c r="HM281" s="2"/>
      <c r="HN281" s="2"/>
      <c r="HO281" s="2"/>
      <c r="HP281" s="2"/>
      <c r="HQ281" s="2"/>
    </row>
    <row r="282" spans="2:225" ht="26.25" x14ac:dyDescent="0.4">
      <c r="B282" s="57"/>
      <c r="C282" s="54"/>
      <c r="D282" s="3"/>
      <c r="E282" s="83"/>
      <c r="F282" s="2"/>
      <c r="G282" s="54"/>
      <c r="H282" s="2"/>
      <c r="I282" s="57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  <c r="HJ282" s="2"/>
      <c r="HK282" s="2"/>
      <c r="HL282" s="2"/>
      <c r="HM282" s="2"/>
      <c r="HN282" s="2"/>
      <c r="HO282" s="2"/>
      <c r="HP282" s="2"/>
      <c r="HQ282" s="2"/>
    </row>
    <row r="283" spans="2:225" ht="26.25" x14ac:dyDescent="0.4">
      <c r="B283" s="57"/>
      <c r="C283" s="54"/>
      <c r="D283" s="3"/>
      <c r="E283" s="83"/>
      <c r="F283" s="2"/>
      <c r="G283" s="54"/>
      <c r="H283" s="2"/>
      <c r="I283" s="57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  <c r="HK283" s="2"/>
      <c r="HL283" s="2"/>
      <c r="HM283" s="2"/>
      <c r="HN283" s="2"/>
      <c r="HO283" s="2"/>
      <c r="HP283" s="2"/>
      <c r="HQ283" s="2"/>
    </row>
    <row r="284" spans="2:225" ht="26.25" x14ac:dyDescent="0.4">
      <c r="B284" s="57"/>
      <c r="C284" s="54"/>
      <c r="D284" s="3"/>
      <c r="E284" s="83"/>
      <c r="F284" s="2"/>
      <c r="G284" s="54"/>
      <c r="H284" s="2"/>
      <c r="I284" s="57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  <c r="HK284" s="2"/>
      <c r="HL284" s="2"/>
      <c r="HM284" s="2"/>
      <c r="HN284" s="2"/>
      <c r="HO284" s="2"/>
      <c r="HP284" s="2"/>
      <c r="HQ284" s="2"/>
    </row>
    <row r="285" spans="2:225" ht="26.25" x14ac:dyDescent="0.4">
      <c r="B285" s="57"/>
      <c r="C285" s="54"/>
      <c r="D285" s="3"/>
      <c r="E285" s="83"/>
      <c r="F285" s="2"/>
      <c r="G285" s="54"/>
      <c r="H285" s="2"/>
      <c r="I285" s="5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  <c r="HK285" s="2"/>
      <c r="HL285" s="2"/>
      <c r="HM285" s="2"/>
      <c r="HN285" s="2"/>
      <c r="HO285" s="2"/>
      <c r="HP285" s="2"/>
      <c r="HQ285" s="2"/>
    </row>
    <row r="286" spans="2:225" ht="26.25" x14ac:dyDescent="0.4">
      <c r="B286" s="57"/>
      <c r="C286" s="54"/>
      <c r="D286" s="3"/>
      <c r="E286" s="83"/>
      <c r="F286" s="2"/>
      <c r="G286" s="54"/>
      <c r="H286" s="2"/>
      <c r="I286" s="5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  <c r="HK286" s="2"/>
      <c r="HL286" s="2"/>
      <c r="HM286" s="2"/>
      <c r="HN286" s="2"/>
      <c r="HO286" s="2"/>
      <c r="HP286" s="2"/>
      <c r="HQ286" s="2"/>
    </row>
  </sheetData>
  <sortState ref="D176:G192">
    <sortCondition descending="1" ref="F176:F192"/>
  </sortState>
  <printOptions horizontalCentered="1"/>
  <pageMargins left="0.39370078740157483" right="0.39370078740157483" top="0.54" bottom="0.31496062992125984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 Smíšený víceboj 2015</vt:lpstr>
      <vt:lpstr>'web Smíšený víceboj 2015'!Print_Area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stefkova</dc:creator>
  <cp:lastModifiedBy>jzd</cp:lastModifiedBy>
  <dcterms:created xsi:type="dcterms:W3CDTF">2013-11-04T15:33:41Z</dcterms:created>
  <dcterms:modified xsi:type="dcterms:W3CDTF">2015-10-19T14:48:12Z</dcterms:modified>
</cp:coreProperties>
</file>